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zekala2\Desktop\Spr.finansowe ŚOA za 2024r\"/>
    </mc:Choice>
  </mc:AlternateContent>
  <xr:revisionPtr revIDLastSave="0" documentId="13_ncr:1_{3DC5A28E-BB41-4E6A-B4AF-68B8D39782EE}" xr6:coauthVersionLast="47" xr6:coauthVersionMax="47" xr10:uidLastSave="{00000000-0000-0000-0000-000000000000}"/>
  <bookViews>
    <workbookView xWindow="-108" yWindow="-108" windowWidth="21528" windowHeight="12456" xr2:uid="{00000000-000D-0000-FFFF-FFFF00000000}"/>
  </bookViews>
  <sheets>
    <sheet name=" Bilans zał.5 Rozp." sheetId="21" r:id="rId1"/>
    <sheet name="RZiS zał.10 Rozp." sheetId="2" r:id="rId2"/>
    <sheet name="ZZF zał.11 Rozp." sheetId="4" r:id="rId3"/>
    <sheet name="Spis treści" sheetId="5" r:id="rId4"/>
    <sheet name="wprowadzenie 1.1 - 3" sheetId="24" r:id="rId5"/>
    <sheet name="wprowadzenie 4 - 5" sheetId="25" r:id="rId6"/>
    <sheet name="1.1" sheetId="7" r:id="rId7"/>
    <sheet name="1.2 -1.4" sheetId="8" r:id="rId8"/>
    <sheet name="1.5 - 1.6" sheetId="9" r:id="rId9"/>
    <sheet name="1.7" sheetId="10" r:id="rId10"/>
    <sheet name="1.8 - 1.10" sheetId="12" r:id="rId11"/>
    <sheet name="1.11 - 1.12" sheetId="13" r:id="rId12"/>
    <sheet name="1.13" sheetId="14" r:id="rId13"/>
    <sheet name="1.14 - 1.16" sheetId="15" r:id="rId14"/>
    <sheet name="2.1 - 2.3" sheetId="19" r:id="rId15"/>
    <sheet name="2.4 - 2.5 i 3" sheetId="23" r:id="rId16"/>
    <sheet name="D 1.1." sheetId="27" r:id="rId17"/>
    <sheet name="D 1.2" sheetId="28" r:id="rId18"/>
    <sheet name=" D 1.3" sheetId="29" r:id="rId19"/>
    <sheet name="D 1.4" sheetId="30" r:id="rId20"/>
  </sheets>
  <definedNames>
    <definedName name="_xlnm.Print_Area" localSheetId="0">' Bilans zał.5 Rozp.'!$A$1:$G$49</definedName>
    <definedName name="_xlnm.Print_Area" localSheetId="18">' D 1.3'!$A$1:$H$19</definedName>
    <definedName name="_xlnm.Print_Area" localSheetId="6">'1.1'!$A$1:$K$36</definedName>
    <definedName name="_xlnm.Print_Area" localSheetId="12">'1.13'!$A$1:$D$40</definedName>
    <definedName name="_xlnm.Print_Area" localSheetId="7">'1.2 -1.4'!$A$1:$G$36</definedName>
    <definedName name="_xlnm.Print_Area" localSheetId="8">'1.5 - 1.6'!$A$1:$I$47</definedName>
    <definedName name="_xlnm.Print_Area" localSheetId="9">'1.7'!$A$1:$I$15</definedName>
    <definedName name="_xlnm.Print_Area" localSheetId="10">'1.8 - 1.10'!$A$1:$J$28</definedName>
    <definedName name="_xlnm.Print_Area" localSheetId="14">'2.1 - 2.3'!$A$1:$G$35</definedName>
    <definedName name="_xlnm.Print_Area" localSheetId="15">'2.4 - 2.5 i 3'!$A$1:$F$47</definedName>
    <definedName name="_xlnm.Print_Area" localSheetId="16">'D 1.1.'!$A$1:$J$22</definedName>
    <definedName name="_xlnm.Print_Area" localSheetId="17">'D 1.2'!$A$1:$J$19</definedName>
    <definedName name="_xlnm.Print_Area" localSheetId="19">'D 1.4'!$A$1:$J$18</definedName>
    <definedName name="_xlnm.Print_Area" localSheetId="1">'RZiS zał.10 Rozp.'!$A$1:$D$46</definedName>
    <definedName name="_xlnm.Print_Area" localSheetId="3">'Spis treści'!$A$1:$B$66</definedName>
    <definedName name="_xlnm.Print_Area" localSheetId="5">'wprowadzenie 4 - 5'!$A$1:$B$89</definedName>
    <definedName name="_xlnm.Print_Area" localSheetId="2">'ZZF zał.11 Rozp.'!$A$1:$D$37</definedName>
  </definedNames>
  <calcPr calcId="191029"/>
</workbook>
</file>

<file path=xl/calcChain.xml><?xml version="1.0" encoding="utf-8"?>
<calcChain xmlns="http://schemas.openxmlformats.org/spreadsheetml/2006/main">
  <c r="L35" i="7" l="1"/>
  <c r="L36" i="7"/>
  <c r="M17" i="7"/>
  <c r="L16" i="7"/>
  <c r="M16" i="7" s="1"/>
  <c r="L17" i="7"/>
  <c r="M14" i="7"/>
  <c r="L13" i="7"/>
  <c r="M13" i="7" s="1"/>
  <c r="L14" i="7"/>
  <c r="L15" i="7"/>
  <c r="M15" i="7" s="1"/>
  <c r="L12" i="7"/>
  <c r="M12" i="7" s="1"/>
  <c r="L11" i="7"/>
  <c r="M11" i="7" s="1"/>
  <c r="L30" i="7"/>
  <c r="L34" i="7"/>
  <c r="L33" i="7"/>
  <c r="L32" i="7"/>
  <c r="L31" i="7"/>
  <c r="D25" i="8" l="1"/>
  <c r="E25" i="8"/>
  <c r="F25" i="8"/>
  <c r="G25" i="8"/>
  <c r="C25" i="8"/>
  <c r="K25" i="9"/>
  <c r="D27" i="9" l="1"/>
  <c r="G25" i="9"/>
  <c r="G23" i="9"/>
  <c r="G21" i="9"/>
  <c r="G27" i="9" s="1"/>
  <c r="G24" i="9"/>
  <c r="G22" i="9"/>
  <c r="G20" i="9"/>
  <c r="G26" i="9" l="1"/>
  <c r="D9" i="13"/>
  <c r="K7" i="12"/>
  <c r="G5" i="12"/>
  <c r="G6" i="12"/>
  <c r="C7" i="12"/>
  <c r="D7" i="12"/>
  <c r="E7" i="12"/>
  <c r="F7" i="12"/>
  <c r="I11" i="10"/>
  <c r="I9" i="10"/>
  <c r="I12" i="10"/>
  <c r="I10" i="10"/>
  <c r="I8" i="10"/>
  <c r="I7" i="10"/>
  <c r="I6" i="10"/>
  <c r="I5" i="10"/>
  <c r="D14" i="9"/>
  <c r="E14" i="9"/>
  <c r="C14" i="9"/>
  <c r="L10" i="7"/>
  <c r="M10" i="7" s="1"/>
  <c r="E23" i="4"/>
  <c r="E22" i="4"/>
  <c r="C26" i="4"/>
  <c r="G7" i="12" l="1"/>
  <c r="L7" i="12" s="1"/>
  <c r="I13" i="10"/>
  <c r="I14" i="10"/>
  <c r="D8" i="15" l="1"/>
  <c r="D24" i="14"/>
  <c r="C24" i="14"/>
  <c r="D29" i="14"/>
  <c r="C29" i="14"/>
  <c r="F17" i="13"/>
  <c r="F18" i="13"/>
  <c r="F19" i="13"/>
  <c r="F20" i="13"/>
  <c r="F16" i="13"/>
  <c r="E13" i="10"/>
  <c r="F13" i="10"/>
  <c r="G13" i="10"/>
  <c r="E14" i="10"/>
  <c r="F14" i="10"/>
  <c r="G14" i="10"/>
  <c r="H14" i="10"/>
  <c r="H13" i="10"/>
  <c r="F43" i="9"/>
  <c r="E43" i="9"/>
  <c r="D43" i="9"/>
  <c r="F42" i="9"/>
  <c r="E42" i="9"/>
  <c r="D42" i="9"/>
  <c r="G41" i="9"/>
  <c r="G40" i="9"/>
  <c r="G39" i="9"/>
  <c r="G38" i="9"/>
  <c r="G37" i="9"/>
  <c r="G36" i="9"/>
  <c r="F13" i="9"/>
  <c r="F4" i="9"/>
  <c r="G23" i="8"/>
  <c r="G24" i="8"/>
  <c r="G22" i="8"/>
  <c r="G21" i="8"/>
  <c r="G16" i="8"/>
  <c r="G17" i="8"/>
  <c r="G15" i="8"/>
  <c r="G14" i="8"/>
  <c r="F18" i="8"/>
  <c r="E18" i="8"/>
  <c r="L29" i="7"/>
  <c r="K29" i="7"/>
  <c r="K23" i="7"/>
  <c r="K15" i="7"/>
  <c r="K8" i="7"/>
  <c r="K21" i="7" s="1"/>
  <c r="K35" i="7" l="1"/>
  <c r="C38" i="14"/>
  <c r="K36" i="7"/>
  <c r="M29" i="7" s="1"/>
  <c r="G42" i="9"/>
  <c r="G43" i="9"/>
  <c r="G18" i="8"/>
  <c r="D14" i="10" l="1"/>
  <c r="C14" i="10"/>
  <c r="D13" i="10"/>
  <c r="C13" i="10"/>
  <c r="K27" i="9"/>
  <c r="K24" i="9"/>
  <c r="K43" i="9"/>
  <c r="K40" i="9"/>
  <c r="K41" i="9" s="1"/>
  <c r="K44" i="9" l="1"/>
  <c r="F6" i="9" l="1"/>
  <c r="F7" i="9"/>
  <c r="F8" i="9"/>
  <c r="F9" i="9"/>
  <c r="F10" i="9"/>
  <c r="F11" i="9"/>
  <c r="F12" i="9"/>
  <c r="F5" i="9"/>
  <c r="F14" i="9" l="1"/>
  <c r="C32" i="8"/>
  <c r="D8" i="8"/>
  <c r="C8" i="8"/>
  <c r="J25" i="7"/>
  <c r="F38" i="14" l="1"/>
  <c r="E38" i="14"/>
  <c r="E40" i="14" s="1"/>
  <c r="F20" i="14"/>
  <c r="E20" i="14"/>
  <c r="L20" i="12"/>
  <c r="K20" i="12"/>
  <c r="D26" i="4"/>
  <c r="D38" i="14" l="1"/>
  <c r="F40" i="14" s="1"/>
  <c r="C6" i="21"/>
  <c r="C5" i="21" s="1"/>
  <c r="L28" i="7" s="1"/>
  <c r="B6" i="21"/>
  <c r="B5" i="21" s="1"/>
  <c r="L9" i="7" s="1"/>
  <c r="F16" i="23"/>
  <c r="E16" i="23"/>
  <c r="F7" i="23"/>
  <c r="E7" i="23"/>
  <c r="D22" i="15"/>
  <c r="C22" i="15"/>
  <c r="C17" i="15"/>
  <c r="C8" i="15"/>
  <c r="D12" i="14" l="1"/>
  <c r="C12" i="14"/>
  <c r="D4" i="14"/>
  <c r="C4" i="14"/>
  <c r="D21" i="13"/>
  <c r="E21" i="13"/>
  <c r="C21" i="13"/>
  <c r="C20" i="14" l="1"/>
  <c r="E22" i="14" s="1"/>
  <c r="D20" i="14"/>
  <c r="F22" i="14" s="1"/>
  <c r="F28" i="12"/>
  <c r="E28" i="12"/>
  <c r="D20" i="12"/>
  <c r="E20" i="12"/>
  <c r="F20" i="12"/>
  <c r="G20" i="12"/>
  <c r="H20" i="12"/>
  <c r="C20" i="12"/>
  <c r="J18" i="12"/>
  <c r="J19" i="12"/>
  <c r="I18" i="12"/>
  <c r="I19" i="12"/>
  <c r="J17" i="12"/>
  <c r="I17" i="12"/>
  <c r="J20" i="12" l="1"/>
  <c r="L22" i="12" s="1"/>
  <c r="I20" i="12"/>
  <c r="K22" i="12" s="1"/>
  <c r="D26" i="9"/>
  <c r="F27" i="9"/>
  <c r="K28" i="9" s="1"/>
  <c r="E27" i="9"/>
  <c r="F26" i="9"/>
  <c r="E26" i="9"/>
  <c r="C33" i="21" l="1"/>
  <c r="B33" i="21"/>
  <c r="C27" i="21"/>
  <c r="B27" i="21"/>
  <c r="G22" i="21"/>
  <c r="G14" i="21" s="1"/>
  <c r="G12" i="21" s="1"/>
  <c r="F22" i="21"/>
  <c r="F14" i="21" s="1"/>
  <c r="F12" i="21" s="1"/>
  <c r="C22" i="21"/>
  <c r="B22" i="21"/>
  <c r="C16" i="21"/>
  <c r="B16" i="21"/>
  <c r="B3" i="21" s="1"/>
  <c r="G5" i="21"/>
  <c r="F5" i="21"/>
  <c r="C21" i="21" l="1"/>
  <c r="F3" i="21"/>
  <c r="E32" i="4" s="1"/>
  <c r="E38" i="2"/>
  <c r="E27" i="4"/>
  <c r="F27" i="4" s="1"/>
  <c r="E39" i="2"/>
  <c r="E28" i="4"/>
  <c r="F28" i="4" s="1"/>
  <c r="G3" i="21"/>
  <c r="E33" i="4" s="1"/>
  <c r="C3" i="21"/>
  <c r="B21" i="21"/>
  <c r="B42" i="21" s="1"/>
  <c r="C33" i="19"/>
  <c r="C30" i="19"/>
  <c r="C26" i="19"/>
  <c r="C23" i="19"/>
  <c r="E17" i="19"/>
  <c r="D17" i="19"/>
  <c r="C17" i="19"/>
  <c r="F9" i="19"/>
  <c r="E9" i="19"/>
  <c r="D9" i="19"/>
  <c r="C9" i="19"/>
  <c r="G8" i="19"/>
  <c r="G7" i="19"/>
  <c r="G6" i="19"/>
  <c r="G5" i="19"/>
  <c r="J9" i="13"/>
  <c r="I9" i="13"/>
  <c r="H9" i="13"/>
  <c r="G9" i="13"/>
  <c r="F9" i="13"/>
  <c r="E9" i="13"/>
  <c r="C9" i="13"/>
  <c r="D18" i="8"/>
  <c r="C18" i="8"/>
  <c r="J34" i="7"/>
  <c r="J33" i="7"/>
  <c r="J32" i="7"/>
  <c r="J31" i="7"/>
  <c r="J30" i="7"/>
  <c r="G29" i="7"/>
  <c r="F29" i="7"/>
  <c r="E29" i="7"/>
  <c r="D29" i="7"/>
  <c r="C29" i="7"/>
  <c r="J28" i="7"/>
  <c r="J26" i="7"/>
  <c r="J24" i="7"/>
  <c r="G23" i="7"/>
  <c r="G35" i="7" s="1"/>
  <c r="F23" i="7"/>
  <c r="F35" i="7" s="1"/>
  <c r="E23" i="7"/>
  <c r="E35" i="7" s="1"/>
  <c r="D23" i="7"/>
  <c r="C23" i="7"/>
  <c r="C35" i="7" s="1"/>
  <c r="J22" i="7"/>
  <c r="J20" i="7"/>
  <c r="J19" i="7"/>
  <c r="J18" i="7"/>
  <c r="J17" i="7"/>
  <c r="J16" i="7"/>
  <c r="I15" i="7"/>
  <c r="H15" i="7"/>
  <c r="G15" i="7"/>
  <c r="F15" i="7"/>
  <c r="E15" i="7"/>
  <c r="D15" i="7"/>
  <c r="C15" i="7"/>
  <c r="J14" i="7"/>
  <c r="J13" i="7"/>
  <c r="J12" i="7"/>
  <c r="J11" i="7"/>
  <c r="J10" i="7"/>
  <c r="J9" i="7"/>
  <c r="I8" i="7"/>
  <c r="H8" i="7"/>
  <c r="G8" i="7"/>
  <c r="F8" i="7"/>
  <c r="E8" i="7"/>
  <c r="D8" i="7"/>
  <c r="C8" i="7"/>
  <c r="J7" i="7"/>
  <c r="M9" i="7" l="1"/>
  <c r="F42" i="21"/>
  <c r="G42" i="21"/>
  <c r="C42" i="21"/>
  <c r="D35" i="7"/>
  <c r="D21" i="7"/>
  <c r="H21" i="7"/>
  <c r="H36" i="7" s="1"/>
  <c r="M35" i="7" s="1"/>
  <c r="E21" i="7"/>
  <c r="E36" i="7" s="1"/>
  <c r="M32" i="7" s="1"/>
  <c r="I21" i="7"/>
  <c r="I36" i="7" s="1"/>
  <c r="M36" i="7" s="1"/>
  <c r="C21" i="7"/>
  <c r="C36" i="7" s="1"/>
  <c r="M30" i="7" s="1"/>
  <c r="J29" i="7"/>
  <c r="J23" i="7"/>
  <c r="G21" i="7"/>
  <c r="G36" i="7" s="1"/>
  <c r="M34" i="7" s="1"/>
  <c r="F21" i="7"/>
  <c r="F36" i="7" s="1"/>
  <c r="M33" i="7" s="1"/>
  <c r="C22" i="19"/>
  <c r="C29" i="19"/>
  <c r="G9" i="19"/>
  <c r="F21" i="13"/>
  <c r="J35" i="7"/>
  <c r="J15" i="7"/>
  <c r="J8" i="7"/>
  <c r="D36" i="7" l="1"/>
  <c r="J21" i="7"/>
  <c r="J36" i="7" l="1"/>
  <c r="M28" i="7" s="1"/>
  <c r="M31" i="7"/>
  <c r="D15" i="4"/>
  <c r="C15" i="4"/>
  <c r="D4" i="4"/>
  <c r="C4" i="4"/>
  <c r="D34" i="2"/>
  <c r="C34" i="2"/>
  <c r="D30" i="2"/>
  <c r="C30" i="2"/>
  <c r="D26" i="2"/>
  <c r="C26" i="2"/>
  <c r="D22" i="2"/>
  <c r="C22" i="2"/>
  <c r="D10" i="2"/>
  <c r="C10" i="2"/>
  <c r="D3" i="2"/>
  <c r="C3" i="2"/>
  <c r="C25" i="4" l="1"/>
  <c r="D21" i="2"/>
  <c r="D29" i="2" s="1"/>
  <c r="D37" i="2" s="1"/>
  <c r="C21" i="2"/>
  <c r="C29" i="2" s="1"/>
  <c r="C37" i="2" s="1"/>
  <c r="C40" i="2" s="1"/>
  <c r="F38" i="2" s="1"/>
  <c r="D40" i="2" l="1"/>
  <c r="F39" i="2" s="1"/>
  <c r="C30" i="4"/>
  <c r="F32" i="4" s="1"/>
  <c r="D3" i="4"/>
  <c r="D25" i="4" s="1"/>
  <c r="F22" i="4"/>
  <c r="D30" i="4" l="1"/>
  <c r="F33" i="4" s="1"/>
  <c r="F23" i="4"/>
</calcChain>
</file>

<file path=xl/sharedStrings.xml><?xml version="1.0" encoding="utf-8"?>
<sst xmlns="http://schemas.openxmlformats.org/spreadsheetml/2006/main" count="1009" uniqueCount="518">
  <si>
    <t>AKTYWA</t>
  </si>
  <si>
    <t>Stan na początek roku</t>
  </si>
  <si>
    <t>Stan na koniec roku</t>
  </si>
  <si>
    <t>PASYWA</t>
  </si>
  <si>
    <t>A. Aktywa trwałe</t>
  </si>
  <si>
    <t>I. Wartości niematerialne i prawne</t>
  </si>
  <si>
    <t>II. Rzeczowe aktywa trwałe</t>
  </si>
  <si>
    <t>1. Środki trwałe</t>
  </si>
  <si>
    <t>1.1. Grunty</t>
  </si>
  <si>
    <t>1.1.1. Grunty stanowiące własność jednostki samorządu terytorialnego, przekazane w użytkowanie wieczyste innym podmiotom</t>
  </si>
  <si>
    <t>1.2. Budynki, lokale i obiekty inżynierii lądowej i wodnej</t>
  </si>
  <si>
    <t>1.3. Urządzenia techniczne i maszyny</t>
  </si>
  <si>
    <t>1.4. Środki transportu</t>
  </si>
  <si>
    <t>1.5. Inne środki trwałe</t>
  </si>
  <si>
    <t>2. Środki trwałe w budowie (inwestycje)</t>
  </si>
  <si>
    <t>3. Zaliczki na środki trwałe w budowie (inwestycje)</t>
  </si>
  <si>
    <t>III. Należności długoterminowe</t>
  </si>
  <si>
    <t>1. Akcje i udziały</t>
  </si>
  <si>
    <t>2. Inne papiery wartościowe</t>
  </si>
  <si>
    <t>IV. Długoterminowe aktywa finansowe</t>
  </si>
  <si>
    <t>3. Inne długoterminowe aktywa finansowe</t>
  </si>
  <si>
    <t>V. Wartość mienia zlikwidowanych jednostek</t>
  </si>
  <si>
    <t>B. Aktywa obrotowe</t>
  </si>
  <si>
    <t>I. Zapasy</t>
  </si>
  <si>
    <t>1. Materiały</t>
  </si>
  <si>
    <t>2. Półprodukty i produkty w toku</t>
  </si>
  <si>
    <t>3. Produkty gotowe</t>
  </si>
  <si>
    <t>4. Towary</t>
  </si>
  <si>
    <t>1. Należności z tytułu dostaw i usług</t>
  </si>
  <si>
    <t>II. Należności krótkoterminowe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</si>
  <si>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</si>
  <si>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</si>
  <si>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</si>
  <si>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</si>
  <si>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</si>
  <si>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</si>
  <si>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</si>
  <si>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</si>
  <si>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</si>
  <si>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</si>
  <si>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</si>
  <si>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</si>
  <si>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</si>
  <si>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A. Fundusze</t>
  </si>
  <si>
    <t>I. Fundusz jednostki</t>
  </si>
  <si>
    <t>II. Wynik finansowy netto (+,-)</t>
  </si>
  <si>
    <t>1. Zysk netto (+)</t>
  </si>
  <si>
    <t>2. Strata netto (-)</t>
  </si>
  <si>
    <t>III. Odpisy z wyniku finansowego (nadwyżka środków obrotowych) (-)</t>
  </si>
  <si>
    <t>IV. Fundusz mienia zlikwidowanych jednostek</t>
  </si>
  <si>
    <t>B. Fundusze placówek</t>
  </si>
  <si>
    <t>C. Państwowe fundusze celowe</t>
  </si>
  <si>
    <t>D. Zobowiązania i rezerwy na zobowiązania</t>
  </si>
  <si>
    <t>I. Zobowiązania długoterminowe</t>
  </si>
  <si>
    <t>II. Zobowiązania krótkoterminowe</t>
  </si>
  <si>
    <t>1. Zobowiązania z tytułu dostaw i usług</t>
  </si>
  <si>
    <t>2. Zobowiązania wobec budżetów</t>
  </si>
  <si>
    <t>3. Zobowiązania z tytułu ubezpieczeń i innych świadczeń</t>
  </si>
  <si>
    <t>4. Zobowiązania z tytułu wynagrodzeń</t>
  </si>
  <si>
    <t>5. Pozostałe zobowiązania</t>
  </si>
  <si>
    <t>6. Sumy obce (depozytowe, zabezpieczenie wykonania umów)</t>
  </si>
  <si>
    <t>8. Fundusze specjalne</t>
  </si>
  <si>
    <t>8.1. Zakładowy Fundusz Świadczeń Socjalnych</t>
  </si>
  <si>
    <t>8.2. Inne fundusze</t>
  </si>
  <si>
    <t>III. Rezerwy na zobowiązania</t>
  </si>
  <si>
    <t>Suma pasywów</t>
  </si>
  <si>
    <t>.........................................</t>
  </si>
  <si>
    <t>(główny księgowy)</t>
  </si>
  <si>
    <t>...................................</t>
  </si>
  <si>
    <t>......................................</t>
  </si>
  <si>
    <t>(kierownik jednostki)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</si>
  <si>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</si>
  <si>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</si>
  <si>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</si>
  <si>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</si>
  <si>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III. Koszt wytwarzania produktów na własne potrzeby jednostki</t>
  </si>
  <si>
    <t>IV. Przychody netto ze sprzedaży towarów i materiałów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</si>
  <si>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</si>
  <si>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</si>
  <si>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</si>
  <si>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</si>
  <si>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</si>
  <si>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</si>
  <si>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</si>
  <si>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</si>
  <si>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</si>
  <si>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</si>
  <si>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</si>
  <si>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</si>
  <si>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</si>
  <si>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</si>
  <si>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</si>
  <si>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</si>
  <si>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</si>
  <si>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</si>
  <si>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</si>
  <si>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</si>
  <si>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</si>
  <si>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</si>
  <si>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</si>
  <si>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</si>
  <si>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</si>
  <si>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</si>
  <si>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</si>
  <si>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</si>
  <si>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</si>
  <si>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</si>
  <si>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</si>
  <si>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I. Fundusz jednostki na początek okresu (BO)</t>
  </si>
  <si>
    <t>1. Zwiększenie funduszu ( 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</si>
  <si>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</si>
  <si>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</si>
  <si>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</si>
  <si>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</si>
  <si>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</si>
  <si>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</si>
  <si>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</si>
  <si>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</si>
  <si>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</si>
  <si>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</si>
  <si>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</si>
  <si>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</si>
  <si>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</si>
  <si>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</si>
  <si>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</si>
  <si>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</si>
  <si>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</si>
  <si>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</si>
  <si>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</si>
  <si>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</si>
  <si>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</si>
  <si>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</si>
  <si>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3. Nadwyżka środków obrotowych</t>
  </si>
  <si>
    <t>IV. Fundusz (II+,-III)</t>
  </si>
  <si>
    <t>SPIS TREŚCI</t>
  </si>
  <si>
    <t>Lp.</t>
  </si>
  <si>
    <t>WARTOŚĆ GRUNTÓW UŻYTKOWANYCH WIECZYŚCIE</t>
  </si>
  <si>
    <t>NALEŻNOŚCI KRÓTKOTERMINOWE</t>
  </si>
  <si>
    <t>ZOBOWIĄZANIA KRÓTKOTERMINOWE</t>
  </si>
  <si>
    <t>WYKAZ ZOBOWIĄZAŃ WARUNKOWYCH</t>
  </si>
  <si>
    <t>Wyszczególnienie</t>
  </si>
  <si>
    <t>Wartości niematerialne i prawne, razem</t>
  </si>
  <si>
    <t>a)</t>
  </si>
  <si>
    <t>b)</t>
  </si>
  <si>
    <t>-</t>
  </si>
  <si>
    <t>aktualizacja wartości</t>
  </si>
  <si>
    <t>inne</t>
  </si>
  <si>
    <t>c)</t>
  </si>
  <si>
    <t>sprzedaż</t>
  </si>
  <si>
    <t>likwidacja</t>
  </si>
  <si>
    <t>d)</t>
  </si>
  <si>
    <t>e)</t>
  </si>
  <si>
    <t>x</t>
  </si>
  <si>
    <t>f)</t>
  </si>
  <si>
    <t>BZ</t>
  </si>
  <si>
    <t>g)</t>
  </si>
  <si>
    <t>Dane z bilansu</t>
  </si>
  <si>
    <t>różnica</t>
  </si>
  <si>
    <t>h)</t>
  </si>
  <si>
    <t xml:space="preserve"> Budynki, lokale i obiekty inżynierii lądowej i wodnej</t>
  </si>
  <si>
    <t xml:space="preserve"> Urządzenia techniczne i maszyny</t>
  </si>
  <si>
    <t>Środki
transportu</t>
  </si>
  <si>
    <t>Inne środki trwałe</t>
  </si>
  <si>
    <t>Środki trwałe w budowie</t>
  </si>
  <si>
    <t>Rzeczowe aktywa trwałe, razem</t>
  </si>
  <si>
    <t>zwiększenia, z tytułu:</t>
  </si>
  <si>
    <t>używane na postawie umów leasingu finansowego</t>
  </si>
  <si>
    <t>zmniejszenia, z tytułu:</t>
  </si>
  <si>
    <t>Zwiększenie umorzenia za okres, z tytułu:</t>
  </si>
  <si>
    <t>Zmniejszenie umorzenia za okres, z tytułu:</t>
  </si>
  <si>
    <t>i)</t>
  </si>
  <si>
    <t>BO</t>
  </si>
  <si>
    <t>Razem</t>
  </si>
  <si>
    <t>utworzenie</t>
  </si>
  <si>
    <t>wykorzystanie</t>
  </si>
  <si>
    <t>Stan na koniec okresu</t>
  </si>
  <si>
    <t>wartość</t>
  </si>
  <si>
    <t>Zwiększenia</t>
  </si>
  <si>
    <t>Zmniejszenia</t>
  </si>
  <si>
    <t>ilość</t>
  </si>
  <si>
    <t>1.</t>
  </si>
  <si>
    <t>2.</t>
  </si>
  <si>
    <t>3.</t>
  </si>
  <si>
    <t>4.</t>
  </si>
  <si>
    <t>ubezpieczenia majątkowe</t>
  </si>
  <si>
    <t>zwiększenia (z tytułu)</t>
  </si>
  <si>
    <t>Wykorzystanie</t>
  </si>
  <si>
    <t>Rozwiązanie</t>
  </si>
  <si>
    <t>Okres wymagalności</t>
  </si>
  <si>
    <t>powyżej 1 roku do 3 lat</t>
  </si>
  <si>
    <t>powyżej 3 lat do 5 lat</t>
  </si>
  <si>
    <t>powyżej  5 lat</t>
  </si>
  <si>
    <t>stan na:</t>
  </si>
  <si>
    <t>kredyty i pożyczki</t>
  </si>
  <si>
    <t>inne zobowiązania finansowe, w tym z tytułu leasingu finansowego</t>
  </si>
  <si>
    <t>Kwota zobowiązania</t>
  </si>
  <si>
    <t>Kwota zabezpieczenia</t>
  </si>
  <si>
    <t>Na aktywach trwałych</t>
  </si>
  <si>
    <t>Na aktywach obrotowych</t>
  </si>
  <si>
    <t>Weksel</t>
  </si>
  <si>
    <t>Hipoteka</t>
  </si>
  <si>
    <t>Zastaw</t>
  </si>
  <si>
    <t>Inne</t>
  </si>
  <si>
    <t>Uwagi</t>
  </si>
  <si>
    <t>udzielone gwarancje i poręczenia</t>
  </si>
  <si>
    <t>kaucje i wadia</t>
  </si>
  <si>
    <t>indos weksli</t>
  </si>
  <si>
    <t>zawarte, ale jeszcze niewykonane umowy</t>
  </si>
  <si>
    <t>czynne rozliczenia międzyokresowe kosztów, w tym:</t>
  </si>
  <si>
    <t>koszty zakupu usług opłacone z "góry"</t>
  </si>
  <si>
    <t>prenumerata</t>
  </si>
  <si>
    <t xml:space="preserve">koszty większych remontów środków trwałych </t>
  </si>
  <si>
    <t>pozostałe rozliczenia międzyokresowe, w tym:</t>
  </si>
  <si>
    <t>prowizja od kredytów</t>
  </si>
  <si>
    <t>dyskonto odsetek od obligacji</t>
  </si>
  <si>
    <t>prowizja od obligacji</t>
  </si>
  <si>
    <t>odsetki od leasingu finansowego</t>
  </si>
  <si>
    <t>prowizja od udzielonej gwarancji</t>
  </si>
  <si>
    <t>Materiały</t>
  </si>
  <si>
    <t>Produkty gotowe</t>
  </si>
  <si>
    <t>Towary</t>
  </si>
  <si>
    <t>Inne przyczyny</t>
  </si>
  <si>
    <t>ODPISY AKTUALIZUJĄCE WARTOŚĆ ZAPASÓW</t>
  </si>
  <si>
    <t>Przyczyna dokonania odpisu aktualizującego wartość zapasów</t>
  </si>
  <si>
    <t>Półprodukty i produkcja w toku</t>
  </si>
  <si>
    <t>Utrata cech użytkowych i handlowych</t>
  </si>
  <si>
    <t>Urata rynków zbytu (zaleganie)</t>
  </si>
  <si>
    <t>Obniżenie cen rynkowych</t>
  </si>
  <si>
    <t xml:space="preserve">I. </t>
  </si>
  <si>
    <t>Koszty wytworzenia ogółem</t>
  </si>
  <si>
    <t>w tym koszty finansowania</t>
  </si>
  <si>
    <t>odsetki</t>
  </si>
  <si>
    <t>różnice kursowe</t>
  </si>
  <si>
    <t>Ogółem</t>
  </si>
  <si>
    <t>Przychody</t>
  </si>
  <si>
    <t>o nadzwyczajnej wartości, w tym:</t>
  </si>
  <si>
    <t>które wystąpiły incydentalnie, w tym:</t>
  </si>
  <si>
    <t>Koszty</t>
  </si>
  <si>
    <t>Grunty 
(w tym stanowiące własność JST przekazane w użytkowanie wieczyste innym podmiotom)</t>
  </si>
  <si>
    <t>Środki trwałe w budowie (inwestycje)</t>
  </si>
  <si>
    <t>Zaliczki na środki trwałe w budowie (inwestycje)</t>
  </si>
  <si>
    <t>przemieszczenie wewnętrzne</t>
  </si>
  <si>
    <t xml:space="preserve">WARTOŚĆ RYNKOWA ŚRODKÓW TRWAŁYCH </t>
  </si>
  <si>
    <t>w tym dobra kultury</t>
  </si>
  <si>
    <t>ODPISY AKTUALIZUJĄCE WARTOŚĆ  AKTYWÓW TRWAŁYCH</t>
  </si>
  <si>
    <t>Umorzenie - stan na koniec roku</t>
  </si>
  <si>
    <t>ZOBOWIĄZANIA DŁUGOTERMINOWE  - STRUKTURA CZASOWA</t>
  </si>
  <si>
    <t>koniec roku 
(4+6+8)</t>
  </si>
  <si>
    <t xml:space="preserve">RAZEM </t>
  </si>
  <si>
    <t>Zobowiązania długoterminowe wg. rodzaju:</t>
  </si>
  <si>
    <t xml:space="preserve">Stan na koniec roku </t>
  </si>
  <si>
    <t>5.</t>
  </si>
  <si>
    <t xml:space="preserve">ROZLICZENIA MIĘDZYOKRESOWE CZYNNE </t>
  </si>
  <si>
    <t>Rezerwy na przyszłe zobowiązania w tym:</t>
  </si>
  <si>
    <t>koszty zapłaconych "z góry" czynszów</t>
  </si>
  <si>
    <t>odsetki od kredytów lub pożyczek</t>
  </si>
  <si>
    <t>różnica między wartością otrzymanych finansowych składników aktywów a zobowiązaniem zapłaty za nie</t>
  </si>
  <si>
    <t>OTRZYMANE GWARANCJE I PORĘCZENIA NIEWYKAZYWANE W BILANSIE</t>
  </si>
  <si>
    <t>otrzymane gwarancje</t>
  </si>
  <si>
    <t>otrzymane poręczenia</t>
  </si>
  <si>
    <t>ŚRODKI PIENIĘŻNE WYPŁACONE NA ŚWIADCZENIA PRACOWNICZE</t>
  </si>
  <si>
    <t>odprawy emerytalne</t>
  </si>
  <si>
    <t>nagrody jubileuszowe</t>
  </si>
  <si>
    <t>odprawy pośmiertne</t>
  </si>
  <si>
    <t>ekwiwalenty za urlop</t>
  </si>
  <si>
    <t>KOSZT WYTWORZENIA ŚRODKÓW TRWAŁYCH W BUDOWIE</t>
  </si>
  <si>
    <t>Środki trwałe przyjete do uzytkowania ze środków trwałych w budowie w roku obrotowym</t>
  </si>
  <si>
    <t>KWOTA I CHARAKTER POSZCZEGÓLNYCH POZYCJI PRZYCHODÓW I KOSZTÓW O NADZWYCZAJNEJ WARTOŚCI LUB KTÓRE WYSTĄPIŁY INCYDENTALNIE</t>
  </si>
  <si>
    <t>KWOTA NALEŻNOŚCI Z TYTUŁU PODATKÓW REALIZOWANYCH PRZEZ ORGANY PODATKOWE PODLEGŁE MINISTROWI WŁAŚCIWEMU DO SPRAW FINANSÓW PUBLICZNYCH WYKAZYWANYCH W SPRAWOZDANIU Z WYKONANIA PLANU DOCHODÓW BUDŻETOWYCH</t>
  </si>
  <si>
    <t>INNE INFORMACJE</t>
  </si>
  <si>
    <t>INNE INFORMACJE NIŻ WYMIENIONE POWYŻEJ, JEŻELI MOGŁYBY W ISTOTNY SPOSÓB WPŁYNĄĆ NA OCENĘ SYTUACJI MAJĄTKOWEJ I FINANSOWEJ ORAZ WYNIK FINANSOWY JEDNOSTKI</t>
  </si>
  <si>
    <t>WPROWADZENIE DO SPRAWOZDANIA FINANSOWEGO</t>
  </si>
  <si>
    <t>NAZWA JEDNOSTKI</t>
  </si>
  <si>
    <t>SIEDZIBA JEDNOSTKI</t>
  </si>
  <si>
    <t>ADRES JEDNOSTKI</t>
  </si>
  <si>
    <t>PODSTAWOWY PRZEDMIOT DZIAŁALNOŚCI JEDNOSTKI</t>
  </si>
  <si>
    <t>OKRES OBJĘTY SPRAWOZDANIEM</t>
  </si>
  <si>
    <t>WSKAZANIE, ŻE SPRAWOZDANIE FINANSOWE ZAWIERA DANE ŁĄCZNE, JEŻELI W SKŁAD JEDNOSTKI NADRZĘDNEJ LUB JST WCHODZĄ JEDNOSTKI SPORZĄDZAJACE SAMODZIELNIE SPRAWOZDANIA FINANSOWE</t>
  </si>
  <si>
    <t>WARTOŚCI NIEMATERIALNE I PRAWNE</t>
  </si>
  <si>
    <t>RZECZOWE AKTYWA TRWAŁE</t>
  </si>
  <si>
    <t>NALEŻNOŚCI DŁUGOTERMINOWE</t>
  </si>
  <si>
    <t>DŁUGOTERMINOWE AKTYWA FINANSOWE</t>
  </si>
  <si>
    <t>WARTOŚĆ MIENIA ZLIKWIDOWANYCH JEDNOSTEK</t>
  </si>
  <si>
    <t>ZAPASY</t>
  </si>
  <si>
    <t>KRÓTKOTERMINOWE AKTYWA FINANSOWE</t>
  </si>
  <si>
    <t>FUNDUSZ JEDNOSTKI</t>
  </si>
  <si>
    <t>WYNIK FINANSOWY NETTO</t>
  </si>
  <si>
    <t>ODPISY Z WYNIKU FINANSOWEGO</t>
  </si>
  <si>
    <t>FUNDUSZ MIENIA ZLIKWIDOWANYCH JEDNOSTEK</t>
  </si>
  <si>
    <t>FUNDUSZE PLACÓWEK</t>
  </si>
  <si>
    <t>PAŃSTWOWE FUNDUSZE CELOWE</t>
  </si>
  <si>
    <t>ZOBOWIĄZANIA DŁUGOTERMINOWE</t>
  </si>
  <si>
    <t xml:space="preserve">REZERWY NA ZOBOWIĄZANIA </t>
  </si>
  <si>
    <t>KWOTA ZOBOWIĄZAŃ W SYTUACJI GDY JEDNOSTKA KWALIFIKUJE UMOWY LEASINGU ZGODNIE Z PRZEPISAMI PODATKOWYMI (LEASING OPERACYJNY), A WEDŁUG PRZEPISÓW O RACHUNKOWOSCI BYŁBY TO LEASING FINANSOWY LUB ZWROTNY</t>
  </si>
  <si>
    <t xml:space="preserve"> ROZLICZENIA MIĘDZYOKRESOWE  </t>
  </si>
  <si>
    <t>INFORMACJA DODATKOWA</t>
  </si>
  <si>
    <t xml:space="preserve">ROZLICZENIA MIĘDZYOKRESOWE </t>
  </si>
  <si>
    <t>ROZLICZENIA MIĘDZYOKRESOWE (CZYNNE)</t>
  </si>
  <si>
    <t>KOSZTY - EWIDENCJA I ROZLICZANIE</t>
  </si>
  <si>
    <t>PRZYCHODY - EWIDENCJA I ROZLICZANIE</t>
  </si>
  <si>
    <t>bierne rozliczenia międzyokresowe kosztów, w tym:</t>
  </si>
  <si>
    <t>rozliczenia międzyokresowe przychodów, w tym:</t>
  </si>
  <si>
    <t>świadczenia wykonane i zobowiązania wiarygodnie oszacowane</t>
  </si>
  <si>
    <t>z tyt. obowiązku wykonania przyszłych świadczeń</t>
  </si>
  <si>
    <t>z tyt. napraw gwarancyjnych i rękojmi</t>
  </si>
  <si>
    <t>równowartość otrzymanych lub należnych środków z tyt. przyszłych swiadczeń</t>
  </si>
  <si>
    <t>środki pieniężne otrzymane na sfinansowanie środków trwałych</t>
  </si>
  <si>
    <t>umorzenia 100%</t>
  </si>
  <si>
    <t>amortyzacji</t>
  </si>
  <si>
    <t>przyjęcia ze środków trwałych w budowie</t>
  </si>
  <si>
    <t>1.1</t>
  </si>
  <si>
    <t>Grunty(w tym stanowiące własność JST przekazane w użytkowanie wieczyste innym podmiotom)</t>
  </si>
  <si>
    <t>Środki 
transportu</t>
  </si>
  <si>
    <t>Urządzenia techniczne i maszyny</t>
  </si>
  <si>
    <t>Budynki, lokale i obiekty inżynierii lądowej i wodnej</t>
  </si>
  <si>
    <t>zwiększenia</t>
  </si>
  <si>
    <t>zmniejszenia</t>
  </si>
  <si>
    <t>stan na koniec roku</t>
  </si>
  <si>
    <t>rozwiązanie (uznane za zbędne)</t>
  </si>
  <si>
    <r>
      <t>WARTOŚĆ NIEAMORTYZOWANYCH LUB NIEUMARZANYCH PRZEZ JEDNOSTKĘ</t>
    </r>
    <r>
      <rPr>
        <b/>
        <sz val="8"/>
        <color theme="1"/>
        <rFont val="Arial"/>
        <family val="2"/>
        <charset val="238"/>
      </rPr>
      <t xml:space="preserve"> ŚRODKÓW TRWAŁYCH, UŻYWANYCH NA PODSTAWIE UMÓW NAJMU, DZIERŻAWY I INNYCH UMÓW, W TYM Z TYTUŁU UMÓW LEASINGU</t>
    </r>
  </si>
  <si>
    <t>w tym z tytułu umów leasingu</t>
  </si>
  <si>
    <t>Inne papiery wartościowe</t>
  </si>
  <si>
    <t>róznica</t>
  </si>
  <si>
    <t xml:space="preserve">DANE O ODPISACH AKTUALIZUJĄCYCH WARTOŚĆ NALEŻNOŚCI </t>
  </si>
  <si>
    <t>punkt           z zał.12</t>
  </si>
  <si>
    <t>Inne rezerwy</t>
  </si>
  <si>
    <t>REZERWY WEDŁUG CELU UTWORZENIA I ICH ZMIANY W CIĄGU ROKU</t>
  </si>
  <si>
    <t>pozostałe zobowiązania długoterminowe</t>
  </si>
  <si>
    <t>zobowiązania z tyt.leasingu finansowego długoterminowe</t>
  </si>
  <si>
    <t>zobowiązania z tyt.leasingu finansowego krótkoterminowe</t>
  </si>
  <si>
    <t>zobowiązania z tyt.leasingu zwrotnego długoterminowe</t>
  </si>
  <si>
    <t>zobowiązania z tyt.leasingu zwrotnego krótkoterminowe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</si>
  <si>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</si>
  <si>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</si>
  <si>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</si>
  <si>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</si>
  <si>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</si>
  <si>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</si>
  <si>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</si>
  <si>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</si>
  <si>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</si>
  <si>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</si>
  <si>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r>
      <t>WARTOŚĆ NIEAMORTYZOWANYCH LUB NIEUMARZANYCH PRZEZ JEDNOSTKĘ</t>
    </r>
    <r>
      <rPr>
        <sz val="8"/>
        <color theme="1"/>
        <rFont val="Arial"/>
        <family val="2"/>
        <charset val="238"/>
      </rPr>
      <t xml:space="preserve"> ŚRODKÓW TRWAŁYCH, UŻYWANYCH NA PODSTAWIE UMÓW NAJMU, DZIERŻAWY I INNYCH UMÓW, W TYM Z TYTUŁU UMÓW LEASINGU</t>
    </r>
  </si>
  <si>
    <t>1.12</t>
  </si>
  <si>
    <t>1.13</t>
  </si>
  <si>
    <t>1.14</t>
  </si>
  <si>
    <t>1.15</t>
  </si>
  <si>
    <t>1.16</t>
  </si>
  <si>
    <t>2.1</t>
  </si>
  <si>
    <t xml:space="preserve">ŁĄCZNA KWOTA ZOBOWIĄZAŃ ZABEZPIECZONYCH NA MAJĄTKU JEDNOSTKI </t>
  </si>
  <si>
    <t>przychody za zajęcie pasa drogowego</t>
  </si>
  <si>
    <t>przychody z tytułu wieczystego użytkowania gruntów</t>
  </si>
  <si>
    <t>przekształcenie prawa użytkowania wieczystego w prawo własności</t>
  </si>
  <si>
    <t>zaliczki z tytułu wykupu lokali i budynków;</t>
  </si>
  <si>
    <t>zaliczki z tytułu sprzedaży lokali mieszkalnych lub użytkowych</t>
  </si>
  <si>
    <t>2.2</t>
  </si>
  <si>
    <t>2.3</t>
  </si>
  <si>
    <t>2.4</t>
  </si>
  <si>
    <t>2.5</t>
  </si>
  <si>
    <t xml:space="preserve">LICZBA ORAZ WARTOŚĆ POSIADANYCH DŁUGOTERMINOWYCH PAPIERÓW WARTOŚCIOWYCH </t>
  </si>
  <si>
    <t xml:space="preserve">LICZBA ORAZ WARTOŚĆ POSIADANYCH KRÓTKOTERMINOWYCH PAPIERÓW WARTOŚCIOWYCH </t>
  </si>
  <si>
    <t>LICZBA ORAZ WARTOŚĆ POSIADANYCH DŁUGOTERMINOWYCH PAPIERÓW WARTOŚCIOWYCH</t>
  </si>
  <si>
    <t>LICZBA ORAZ WARTOŚĆ POSIADANYCH KRÓTKOTERMINOWYCH PAPIERÓW WARTOŚCIOWYCH</t>
  </si>
  <si>
    <t>BZ udziały/akcje</t>
  </si>
  <si>
    <t>BZ papiery war.</t>
  </si>
  <si>
    <t>w tym z tytułu należności finansowych JST (pożyczek zagrożonych)</t>
  </si>
  <si>
    <t>zmniejszenia z tytułu wykorzystania</t>
  </si>
  <si>
    <t>zmniejszenia z tytułu rozwiązania</t>
  </si>
  <si>
    <t>DŁUGOTERMINOWYCH</t>
  </si>
  <si>
    <t>KRÓTKOTERMINOWYCH</t>
  </si>
  <si>
    <t>Rezerwy na skutki sporów sądowych</t>
  </si>
  <si>
    <t xml:space="preserve"> 1.4</t>
  </si>
  <si>
    <t xml:space="preserve">II. Dodatkowe informacje i objaśnienia </t>
  </si>
  <si>
    <t>I. Wprowadzenie do sprawozdania finansowego</t>
  </si>
  <si>
    <t>4.  OMÓWIENIE ZASAD (POLITYKI) RACHUNKOWOŚCI, W TYM METOD WYCENY AKTYWÓW I PASYWÓW</t>
  </si>
  <si>
    <t xml:space="preserve"> 4.1</t>
  </si>
  <si>
    <t xml:space="preserve"> 4.2</t>
  </si>
  <si>
    <t>4.3</t>
  </si>
  <si>
    <t>4.4</t>
  </si>
  <si>
    <t xml:space="preserve"> 4.5</t>
  </si>
  <si>
    <t xml:space="preserve"> 4.6</t>
  </si>
  <si>
    <t xml:space="preserve"> 4.7</t>
  </si>
  <si>
    <t xml:space="preserve"> 4.8</t>
  </si>
  <si>
    <t xml:space="preserve"> 4.9</t>
  </si>
  <si>
    <t>4.10</t>
  </si>
  <si>
    <t xml:space="preserve"> 4.11</t>
  </si>
  <si>
    <t>4.12</t>
  </si>
  <si>
    <t>4.13</t>
  </si>
  <si>
    <t>4.14</t>
  </si>
  <si>
    <t>4.15</t>
  </si>
  <si>
    <t>4.16</t>
  </si>
  <si>
    <t xml:space="preserve"> 4.17</t>
  </si>
  <si>
    <t xml:space="preserve"> 4.18</t>
  </si>
  <si>
    <t>4.19</t>
  </si>
  <si>
    <t>4.20</t>
  </si>
  <si>
    <t xml:space="preserve"> 4.21</t>
  </si>
  <si>
    <t xml:space="preserve">II. </t>
  </si>
  <si>
    <t>DODATKOWE INFORMACJE I OBJAŚNIENIA</t>
  </si>
  <si>
    <t>ZMIANY RZECZOWYCH AKTYWÓW  TRWAŁYCH (WG GRUP RODZAJOWYCH) I WARTOŚCI NIEMATERIALNYCH I PRAWNYCH</t>
  </si>
  <si>
    <t>WNiP</t>
  </si>
  <si>
    <t>zakup gotowych środków trwałych/wartości niematerialnych i prawnych</t>
  </si>
  <si>
    <t>wartość brutto środków trwałych/wartości niematerialnych i prawnych na koniec roku</t>
  </si>
  <si>
    <t>Wartość netto środków trwałych/wartości niematerialnych i prawnych na koniec roku</t>
  </si>
  <si>
    <t>Rzeczowe aktywa trwałe</t>
  </si>
  <si>
    <t>Suma</t>
  </si>
  <si>
    <t>Akcje</t>
  </si>
  <si>
    <t>Udziały</t>
  </si>
  <si>
    <t>Inne długoterminowe aktywa finansowe</t>
  </si>
  <si>
    <t>1.6.1</t>
  </si>
  <si>
    <t>1.6.2</t>
  </si>
  <si>
    <t>Grunty</t>
  </si>
  <si>
    <t>Środki trwałe o charakterze wyposażenia</t>
  </si>
  <si>
    <t>Należności z tytułu dostaw i usług</t>
  </si>
  <si>
    <t>Należności od budżetów</t>
  </si>
  <si>
    <t>Należności z tytułu ubezpieczeń i innych świadczeń</t>
  </si>
  <si>
    <t xml:space="preserve"> Pozostałe należności</t>
  </si>
  <si>
    <t>Rozliczenia z tytułu środków na wydatki budżetowe i z tytułu dochodów budżetowych</t>
  </si>
  <si>
    <t>1.13.1</t>
  </si>
  <si>
    <t>1.13.2</t>
  </si>
  <si>
    <t>pozostałe</t>
  </si>
  <si>
    <t xml:space="preserve">pozostałe </t>
  </si>
  <si>
    <t>weksle</t>
  </si>
  <si>
    <t>w roku bilansowym</t>
  </si>
  <si>
    <t>Środki pienieżne zgromadzone na rachunku VAT</t>
  </si>
  <si>
    <t>NALEŻNOŚCI</t>
  </si>
  <si>
    <t>ZOBOWIĄZANIA</t>
  </si>
  <si>
    <t>L.p.</t>
  </si>
  <si>
    <t>Nazwa jednostki powiązanej</t>
  </si>
  <si>
    <t>Pozycja w bilansie</t>
  </si>
  <si>
    <t>Kwota należności</t>
  </si>
  <si>
    <t>PRZYCHODY</t>
  </si>
  <si>
    <t>KOSZTY</t>
  </si>
  <si>
    <t>Pozycja w rachunku zysków i strat</t>
  </si>
  <si>
    <t>Kwota przychodów</t>
  </si>
  <si>
    <t>Kwota kosztów</t>
  </si>
  <si>
    <t>WYKAZ WZAJEMNYCH ROZLICZEŃ MIĘDZY JEDNOSTKAMI</t>
  </si>
  <si>
    <t>NIEODPŁATNIE PRZEKAZANIE ŚRODKÓW TRWAŁYCH, WNiP, ŚRODKÓW TRWAŁYCH W BUDOWIE</t>
  </si>
  <si>
    <t>NIEODPŁATNIE OTRZYMANIE ŚRODKÓW TRWAŁYCH, WNiP, ŚRODKÓW TRWAŁYCH W BUDOWIE</t>
  </si>
  <si>
    <t>Pozycja zestawienia zmian w funduszu</t>
  </si>
  <si>
    <t xml:space="preserve">Kwota </t>
  </si>
  <si>
    <t>Kwota</t>
  </si>
  <si>
    <t>2.6</t>
  </si>
  <si>
    <t>Fundusz jednostki</t>
  </si>
  <si>
    <t>Wynik finansowy</t>
  </si>
  <si>
    <t xml:space="preserve">Fundusz </t>
  </si>
  <si>
    <t xml:space="preserve">ODPISY AKTUALIZUJĄCE DŁUGOTERMINOWE AKTYWA NIEFINANSOWE </t>
  </si>
  <si>
    <t xml:space="preserve">ODPISY AKTUALIZUJĄCE DŁUGOTERMINOWE AKTYWA FINANSOWE </t>
  </si>
  <si>
    <t>SUMA</t>
  </si>
  <si>
    <t>ZMIANY  WARTOŚCI ŚRODKÓW TRWAŁYCH (WG GRUP RODZAJOWYCH) IWARTOŚCI NIEMATERIALNYCH  I  PRAWNYCH</t>
  </si>
  <si>
    <t>Wartość</t>
  </si>
  <si>
    <t>Główny Księgowy</t>
  </si>
  <si>
    <t>Kierownik jednostki</t>
  </si>
  <si>
    <t>Data</t>
  </si>
  <si>
    <t>……………………………………………………..</t>
  </si>
  <si>
    <t>………………………………………</t>
  </si>
  <si>
    <t>główny księgowy</t>
  </si>
  <si>
    <t>data</t>
  </si>
  <si>
    <t xml:space="preserve">7. Rozliczenia z tytułu środków na wydatki budżetowe i z tytułu dochodów budżetowych </t>
  </si>
  <si>
    <t>II. Zmiana stanu produktów (zwiększenie - wartość dodatnia, zmniejszenie - wartość ujemna)</t>
  </si>
  <si>
    <t>V. Dotacje na finansowanie działalności podstawowej</t>
  </si>
  <si>
    <t>VI. Przychody z tytułu dochodów budżetowych</t>
  </si>
  <si>
    <t>3. Środki pieniężne państwowego funduszu celowego</t>
  </si>
  <si>
    <t>(rok, miesiąc, dzień)</t>
  </si>
  <si>
    <t>OMÓWIENIE PRZYJĘTYCH ZASAD (POLITYKI) RACHUNKOWOŚCI, W TYM METOD WYCENY AKTYWÓW I PASYWÓW</t>
  </si>
  <si>
    <t>Wartość brutto środków trwałych/wartości niematerialnych i prawnych - stan na początek roku</t>
  </si>
  <si>
    <t>Umorzenie - stan na stan na początek roku</t>
  </si>
  <si>
    <t>Stan na początek okresu</t>
  </si>
  <si>
    <t>Stan na początek roku obrotowego</t>
  </si>
  <si>
    <t>Stan na koniec roku obrotowego</t>
  </si>
  <si>
    <t>początek roku obrotowego</t>
  </si>
  <si>
    <t>koniec roku obrotowego</t>
  </si>
  <si>
    <t>początek roku 
(3+5+7)</t>
  </si>
  <si>
    <t>Tytuł</t>
  </si>
  <si>
    <t>W przypadku przychodów lub kosztów związanych z Urzędem Marszałkowskim w kolumnie "Tytuł" należy wpisać czy jest to:
- opłata środowiskowa,
- rozliczenie z organem,
lub inny tutuł.</t>
  </si>
  <si>
    <t>D.1.2</t>
  </si>
  <si>
    <t>D .1.1</t>
  </si>
  <si>
    <t>D.1.3</t>
  </si>
  <si>
    <r>
      <rPr>
        <b/>
        <sz val="11"/>
        <color rgb="FFFFFF00"/>
        <rFont val="Calibri"/>
        <family val="2"/>
        <charset val="238"/>
        <scheme val="minor"/>
      </rPr>
      <t xml:space="preserve">WAŻNE
</t>
    </r>
    <r>
      <rPr>
        <sz val="11"/>
        <color rgb="FFFFFF00"/>
        <rFont val="Calibri"/>
        <family val="2"/>
        <charset val="238"/>
        <scheme val="minor"/>
      </rPr>
      <t>W przypadku wykazanych należności lub zobowiązań w stosunku do Urzędu Marszałkowskiego należy podać z jakiego tytułu, np.:
- rozliczenie VAT,
- opłaty środowiskowe,
- rozliczenie dotacji, 
- rozliczenia z organem itp.</t>
    </r>
  </si>
  <si>
    <t>Oświadczamy, że kwoty ujęte w wykazie zostały potwierdzone i uzgodnione z wymienionymi jednostkami.</t>
  </si>
  <si>
    <r>
      <t xml:space="preserve">WAŻNE - </t>
    </r>
    <r>
      <rPr>
        <sz val="11"/>
        <color rgb="FFFFFF00"/>
        <rFont val="Arial"/>
        <family val="2"/>
        <charset val="238"/>
      </rPr>
      <t xml:space="preserve">Z uwagi na konieczność sporządzania łacznego sprawozdania finansowego przez Urząd wypełniając tę część opisową informacji dodatkowej należy:
1) opisywać przyjęte zasady (polityki) rachunkowości, w tym metody wyceny i sporządzenia sprawozdania finansowego </t>
    </r>
    <r>
      <rPr>
        <u/>
        <sz val="11"/>
        <color rgb="FFFF0000"/>
        <rFont val="Arial"/>
        <family val="2"/>
        <charset val="238"/>
      </rPr>
      <t>w zakresie,</t>
    </r>
    <r>
      <rPr>
        <u/>
        <sz val="11"/>
        <color rgb="FFFFFF00"/>
        <rFont val="Arial"/>
        <family val="2"/>
        <charset val="238"/>
      </rPr>
      <t xml:space="preserve"> </t>
    </r>
    <r>
      <rPr>
        <u/>
        <sz val="11"/>
        <color rgb="FFFF0000"/>
        <rFont val="Arial"/>
        <family val="2"/>
        <charset val="238"/>
      </rPr>
      <t>w jakim ustawa pozostawia jednostce prawo wyboru</t>
    </r>
    <r>
      <rPr>
        <sz val="11"/>
        <color rgb="FFFF0000"/>
        <rFont val="Arial"/>
        <family val="2"/>
        <charset val="238"/>
      </rPr>
      <t xml:space="preserve"> - nie wymieniać zatem i nie omawiać tych, które są dla jednostki obligatoryjne</t>
    </r>
    <r>
      <rPr>
        <sz val="11"/>
        <color rgb="FFFFFF00"/>
        <rFont val="Arial"/>
        <family val="2"/>
        <charset val="238"/>
      </rPr>
      <t>,
2) opis w nowym punkcie zaczynać od dużej litery,
3) nie należy używać drukowanych liter,
4) należy pisać "ciągiem", jak w pismach, Jeśli chcemy zacząc nowy akapit w tej samej komórce to do kolejnej linijki (w tej samej komórce) przechodzić skrótem "lewy Alt+Enter" a nie spacją, (przy zmianie szerokości kolumny powstają wtedy duże odległości między wyrazami),
5) odstępy między wyrazami powinny zawierać jedna spację (a nie np. 7 czy 10).</t>
    </r>
  </si>
  <si>
    <t>Wersja 2024</t>
  </si>
  <si>
    <t>WYKAZ WZAJEMNYCH ROZLICZEŃ MIĘDZY JEDNOSTKAMI W ZAKRESIE DOCHODÓW I WYDATKÓW</t>
  </si>
  <si>
    <t>WYDATKI ZREALIZOWANE NA RZECZ INNEJ JEDNOSTKI BUDŻETOWEJ</t>
  </si>
  <si>
    <t>DOCHODY OTRZYMANE Z INNEJ JEDNOSTKI BUDŻETOWEJ</t>
  </si>
  <si>
    <t>Nazwa jednostki budżetowej</t>
  </si>
  <si>
    <t>Oświadczam, że kwoty ujęte w wykazie zostały potwierdzone i uzgodnione z wymienionymi jednostkami.</t>
  </si>
  <si>
    <t>D 1.4</t>
  </si>
  <si>
    <r>
      <rPr>
        <b/>
        <u/>
        <sz val="11"/>
        <color rgb="FFFFFF00"/>
        <rFont val="Calibri"/>
        <family val="2"/>
        <charset val="238"/>
        <scheme val="minor"/>
      </rPr>
      <t>W stosunku tylko do jednostek budżetowych wymienionych w załączniku 2 do pisma</t>
    </r>
    <r>
      <rPr>
        <sz val="11"/>
        <color rgb="FFFFFF00"/>
        <rFont val="Calibri"/>
        <family val="2"/>
        <charset val="238"/>
        <scheme val="minor"/>
      </rPr>
      <t xml:space="preserve"> (bez Instytucji Kultury, SP ZOZ-ów, WORD-ów, Spółek prawa handlowego oraz WFOŚiGW)</t>
    </r>
  </si>
  <si>
    <t>BILANS
jednostki budżetowej lub samorządowego zakładu budżetowego
sporządzony na dzień 31.12.2024 R</t>
  </si>
  <si>
    <t>Rachunek zysków i strat jednostki 
(wariant porównawczy)
sporządzony na dzień 31.12.2024 R</t>
  </si>
  <si>
    <t>Zestawienie zmian 
w funduszu jednostki 
sporządzony na dzień 31.12.2024 R</t>
  </si>
  <si>
    <t>Nazwa i adres jednostki sprawozdawczej     
Śląski Ośrodek Adopcyjny w Katowicach, 
40-017 Katowice, ul.Graniczna 29
Numer identyfikacyjny REGON 386274103</t>
  </si>
  <si>
    <t xml:space="preserve">Adresat
Urząd Marszałkowski Województwa Śląskiego w Katowicach, 
40-037 Katowice, ul.Ligonia 46
</t>
  </si>
  <si>
    <t>Adresat
Urząd Marszałkowski Województwa Śląskiego w Katowicach, 
40-037 Katowice, ul.Ligonia 46
............................................</t>
  </si>
  <si>
    <t xml:space="preserve">
Adresat
Urząd Marszałkowski Województwa Śląskiego w Katowicach, 
40-037 Katowice, ul.Ligonia 46
............................................</t>
  </si>
  <si>
    <t>Nazwa i adres jednostki sprawozdawczej lub pieczęć
Śląski Ośrodek Adopcyjny w Katowicach</t>
  </si>
  <si>
    <t>Śląski Ośrodek Adopcyjny w Katowicach</t>
  </si>
  <si>
    <t>Katowice</t>
  </si>
  <si>
    <t>40-017 Katowice, ul.Graniczna 29</t>
  </si>
  <si>
    <t>01.01.2024r - 31.12.2024r</t>
  </si>
  <si>
    <t>Pozostała pomoc społeczna bez zakwaterowania, gdzie indziej niesklasyfikowana</t>
  </si>
  <si>
    <t>8899Z</t>
  </si>
  <si>
    <t>Nie dotyczy</t>
  </si>
  <si>
    <t>Środki trwałe o wartości powyżej 10.000,-zł amortyzuje się motodą liniową, wg stawek określonych w ustawie o podatku dochodowym od osób prawnych.
Pozostałe środki trwałe o wartości poniżej 10.000,-zł amortyzuje się jednorazowo w miesiącu oddania do użytkowania. 
Niskocenne składniki majątku zaliczane są bezpośrednio do kosztów zużycia materiałów.</t>
  </si>
  <si>
    <t>Środki pieniężne w kasie i na rachunkach bankowych wycenia się według wartości nominalnej.</t>
  </si>
  <si>
    <t>W jednostce, ze względu na nieistotną wartość oraz powtarzalność nie występują rozliczenia międzyokresowe, nie stosuje się rozliczania kosztów w czasie lecz od razu powiększa się koszty działalności, zgodnie z metodą kasową.</t>
  </si>
  <si>
    <t>Wynik finansowy ustalany jest zgodnie z wariantem porównawczym rachunku zysków i strat.</t>
  </si>
  <si>
    <t>Wycenia się w kwocie wymaganej zapłaty.</t>
  </si>
  <si>
    <t>W jednostce, ze względu na nieistotną wartość oraz powtarzalność nie wystepują rozliczenia międzyokresowe, nie stosuje się rozliczania kosztów w czasie lecz od razu powiększa się koszty działalności, zgodnie z metodą kasową.</t>
  </si>
  <si>
    <t>Ewidencja kosztów działalności prowadzona jest w zespole "4" kont, tj. według rodzajów kosztów i jednocześnie w  podziałkach klasyfikacji budżetowej.</t>
  </si>
  <si>
    <t>Ewidencja przychodów i kosztów finansowych oraz pozostałych przychodów i kosztów operacyjnych prowadzona jest w zespole "7" kont i jednocześnie w podziałkach klasyfikacji budżetowej.</t>
  </si>
  <si>
    <t>Dotacje przekazane w latach poprzednich, a których rozliczenie zostało zatwierdzone do końca lutego roku bieżącego wykazuje się w księgach rachunkowych jako rozliczone na koniec poprzedniego roku obrotowego.</t>
  </si>
  <si>
    <t>Nazwa i adres jednostki sprawozdawczej lub pieczęć
Śląski Ośrodek Adopcyjny 
w Katowicach</t>
  </si>
  <si>
    <t xml:space="preserve">Wartości niematerialne i prawne o wartości powyżej 10.000,-zł amortyzuje się motodą liniową, wg stawek określonych w ustawie o podatku dochodowym od osób prawnych.
Warotości niematerialne i prawne o wartości poniżej 10.000,-zł amortyzuje się jednorazowo w miesiącu oddania do użytkowania. </t>
  </si>
  <si>
    <t>Wycenia się w kwocie wymaganej zapłaty, tj. łącznie z należnymi odsetkami, pomniejszonymi o ewentualne odpisy aktualizujące ich wartość.</t>
  </si>
  <si>
    <t>Urząd Marszałkowski</t>
  </si>
  <si>
    <t>D.II.7</t>
  </si>
  <si>
    <t>rozliczenie dotacji za 2024r (pr. rządowy)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</si>
</sst>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_-* #,##0.00\ ;* \(#,##0.00\);_-* &quot;-&quot;???\ "/>
    <numFmt numFmtId="166" formatCode="#,##0.00;\(#,##0.00\)"/>
    <numFmt numFmtId="167" formatCode="d/m/yyyy"/>
    <numFmt numFmtId="168" formatCode="_-* #,##0.00\ _z_3_-;\-* #,##0.00\ _z_3_-;_-* &quot;-&quot;??\ _z_3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name val="Arial CE"/>
    </font>
    <font>
      <b/>
      <sz val="8"/>
      <name val="Arial CE"/>
      <charset val="238"/>
    </font>
    <font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 CE"/>
      <charset val="238"/>
    </font>
    <font>
      <b/>
      <sz val="8"/>
      <color rgb="FF2E2014"/>
      <name val="Arial"/>
      <family val="2"/>
      <charset val="238"/>
    </font>
    <font>
      <b/>
      <sz val="12"/>
      <name val="Arial CE"/>
      <charset val="238"/>
    </font>
    <font>
      <b/>
      <i/>
      <sz val="8"/>
      <color indexed="12"/>
      <name val="Arial"/>
      <family val="2"/>
    </font>
    <font>
      <i/>
      <sz val="8"/>
      <color theme="1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FFFF00"/>
      <name val="Arial"/>
      <family val="2"/>
      <charset val="238"/>
    </font>
    <font>
      <sz val="11"/>
      <color rgb="FFFFFF00"/>
      <name val="Arial"/>
      <family val="2"/>
      <charset val="238"/>
    </font>
    <font>
      <u/>
      <sz val="11"/>
      <color rgb="FFFFFF00"/>
      <name val="Arial"/>
      <family val="2"/>
      <charset val="238"/>
    </font>
    <font>
      <sz val="11"/>
      <color rgb="FFFFFF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rgb="FFFFFF00"/>
      <name val="Calibri"/>
      <family val="2"/>
      <scheme val="minor"/>
    </font>
    <font>
      <sz val="11"/>
      <color rgb="FFFF0000"/>
      <name val="Arial"/>
      <family val="2"/>
      <charset val="238"/>
    </font>
    <font>
      <u/>
      <sz val="11"/>
      <color rgb="FFFF0000"/>
      <name val="Arial"/>
      <family val="2"/>
      <charset val="238"/>
    </font>
    <font>
      <b/>
      <u/>
      <sz val="11"/>
      <color rgb="FFFFFF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3" fillId="0" borderId="0"/>
    <xf numFmtId="0" fontId="15" fillId="0" borderId="0"/>
    <xf numFmtId="0" fontId="3" fillId="0" borderId="0"/>
    <xf numFmtId="168" fontId="1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477">
    <xf numFmtId="0" fontId="0" fillId="0" borderId="0" xfId="0"/>
    <xf numFmtId="49" fontId="5" fillId="0" borderId="0" xfId="1" applyNumberFormat="1" applyFont="1" applyAlignment="1">
      <alignment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/>
    </xf>
    <xf numFmtId="166" fontId="9" fillId="0" borderId="1" xfId="1" applyNumberFormat="1" applyFont="1" applyBorder="1" applyAlignment="1" applyProtection="1">
      <alignment vertical="center"/>
      <protection locked="0"/>
    </xf>
    <xf numFmtId="166" fontId="9" fillId="0" borderId="1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0" fontId="7" fillId="0" borderId="1" xfId="1" quotePrefix="1" applyFont="1" applyBorder="1" applyAlignment="1">
      <alignment horizontal="right" vertical="center"/>
    </xf>
    <xf numFmtId="166" fontId="7" fillId="0" borderId="1" xfId="1" applyNumberFormat="1" applyFont="1" applyBorder="1" applyAlignment="1" applyProtection="1">
      <alignment vertical="center"/>
      <protection locked="0"/>
    </xf>
    <xf numFmtId="0" fontId="7" fillId="0" borderId="1" xfId="1" quotePrefix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1" xfId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vertical="center"/>
    </xf>
    <xf numFmtId="166" fontId="7" fillId="3" borderId="1" xfId="1" applyNumberFormat="1" applyFont="1" applyFill="1" applyBorder="1" applyAlignment="1">
      <alignment horizontal="center" vertical="center"/>
    </xf>
    <xf numFmtId="166" fontId="7" fillId="3" borderId="1" xfId="1" applyNumberFormat="1" applyFont="1" applyFill="1" applyBorder="1" applyAlignment="1">
      <alignment vertical="center"/>
    </xf>
    <xf numFmtId="166" fontId="7" fillId="0" borderId="1" xfId="1" applyNumberFormat="1" applyFont="1" applyBorder="1" applyAlignment="1">
      <alignment vertical="center"/>
    </xf>
    <xf numFmtId="165" fontId="11" fillId="0" borderId="1" xfId="1" applyNumberFormat="1" applyFont="1" applyBorder="1" applyAlignment="1">
      <alignment horizontal="right" vertical="center" wrapText="1"/>
    </xf>
    <xf numFmtId="165" fontId="11" fillId="0" borderId="1" xfId="1" applyNumberFormat="1" applyFont="1" applyBorder="1" applyAlignment="1">
      <alignment horizontal="left" vertical="center" wrapText="1"/>
    </xf>
    <xf numFmtId="166" fontId="11" fillId="0" borderId="1" xfId="1" applyNumberFormat="1" applyFont="1" applyBorder="1" applyAlignment="1" applyProtection="1">
      <alignment vertical="center" wrapText="1"/>
      <protection locked="0"/>
    </xf>
    <xf numFmtId="165" fontId="11" fillId="0" borderId="1" xfId="1" quotePrefix="1" applyNumberFormat="1" applyFont="1" applyBorder="1" applyAlignment="1">
      <alignment horizontal="right" vertical="center" wrapText="1"/>
    </xf>
    <xf numFmtId="166" fontId="11" fillId="0" borderId="1" xfId="1" applyNumberFormat="1" applyFont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165" fontId="10" fillId="0" borderId="0" xfId="1" applyNumberFormat="1" applyFont="1" applyAlignment="1">
      <alignment horizontal="right" vertical="center" wrapText="1"/>
    </xf>
    <xf numFmtId="165" fontId="11" fillId="0" borderId="0" xfId="1" applyNumberFormat="1" applyFont="1" applyAlignment="1">
      <alignment horizontal="left" vertical="center" wrapText="1"/>
    </xf>
    <xf numFmtId="166" fontId="11" fillId="0" borderId="0" xfId="1" applyNumberFormat="1" applyFont="1" applyAlignment="1">
      <alignment vertical="center" wrapText="1"/>
    </xf>
    <xf numFmtId="0" fontId="9" fillId="2" borderId="0" xfId="1" applyFont="1" applyFill="1" applyAlignment="1">
      <alignment horizontal="center" vertical="center"/>
    </xf>
    <xf numFmtId="166" fontId="7" fillId="2" borderId="0" xfId="1" applyNumberFormat="1" applyFont="1" applyFill="1" applyAlignment="1">
      <alignment vertical="center"/>
    </xf>
    <xf numFmtId="4" fontId="4" fillId="0" borderId="1" xfId="1" applyNumberFormat="1" applyFont="1" applyBorder="1" applyAlignment="1">
      <alignment vertical="center"/>
    </xf>
    <xf numFmtId="49" fontId="11" fillId="0" borderId="0" xfId="1" applyNumberFormat="1" applyFont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49" fontId="11" fillId="0" borderId="1" xfId="0" quotePrefix="1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166" fontId="11" fillId="0" borderId="1" xfId="0" applyNumberFormat="1" applyFont="1" applyBorder="1" applyAlignment="1" applyProtection="1">
      <alignment vertical="center" wrapText="1"/>
      <protection locked="0"/>
    </xf>
    <xf numFmtId="4" fontId="4" fillId="0" borderId="1" xfId="1" applyNumberFormat="1" applyFont="1" applyBorder="1" applyAlignment="1">
      <alignment horizontal="right" vertical="center"/>
    </xf>
    <xf numFmtId="4" fontId="6" fillId="0" borderId="0" xfId="1" applyNumberFormat="1" applyFont="1" applyAlignment="1">
      <alignment vertical="center"/>
    </xf>
    <xf numFmtId="4" fontId="4" fillId="0" borderId="1" xfId="1" applyNumberFormat="1" applyFont="1" applyBorder="1" applyAlignment="1">
      <alignment horizontal="center" vertical="center" wrapText="1"/>
    </xf>
    <xf numFmtId="4" fontId="4" fillId="0" borderId="0" xfId="1" applyNumberFormat="1" applyFont="1" applyAlignment="1">
      <alignment vertical="center" wrapText="1"/>
    </xf>
    <xf numFmtId="49" fontId="13" fillId="0" borderId="1" xfId="1" applyNumberFormat="1" applyFont="1" applyBorder="1" applyAlignment="1">
      <alignment vertical="center"/>
    </xf>
    <xf numFmtId="4" fontId="4" fillId="2" borderId="0" xfId="1" applyNumberFormat="1" applyFont="1" applyFill="1" applyAlignment="1">
      <alignment vertical="center"/>
    </xf>
    <xf numFmtId="0" fontId="4" fillId="0" borderId="1" xfId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165" fontId="9" fillId="0" borderId="0" xfId="1" applyNumberFormat="1" applyFont="1" applyAlignment="1">
      <alignment horizontal="left" vertical="center" wrapText="1"/>
    </xf>
    <xf numFmtId="166" fontId="10" fillId="0" borderId="0" xfId="1" applyNumberFormat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166" fontId="10" fillId="4" borderId="1" xfId="1" applyNumberFormat="1" applyFont="1" applyFill="1" applyBorder="1" applyAlignment="1">
      <alignment horizontal="center" vertical="center" wrapText="1"/>
    </xf>
    <xf numFmtId="49" fontId="10" fillId="4" borderId="2" xfId="1" applyNumberFormat="1" applyFont="1" applyFill="1" applyBorder="1" applyAlignment="1">
      <alignment horizontal="left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right" vertical="center" wrapText="1"/>
    </xf>
    <xf numFmtId="49" fontId="11" fillId="4" borderId="2" xfId="1" applyNumberFormat="1" applyFont="1" applyFill="1" applyBorder="1" applyAlignment="1">
      <alignment horizontal="left" vertical="center" wrapText="1"/>
    </xf>
    <xf numFmtId="166" fontId="11" fillId="4" borderId="1" xfId="1" applyNumberFormat="1" applyFont="1" applyFill="1" applyBorder="1" applyAlignment="1">
      <alignment vertical="center" wrapText="1"/>
    </xf>
    <xf numFmtId="49" fontId="10" fillId="0" borderId="0" xfId="1" applyNumberFormat="1" applyFont="1" applyAlignment="1">
      <alignment horizontal="right" vertical="center" wrapText="1"/>
    </xf>
    <xf numFmtId="49" fontId="9" fillId="0" borderId="2" xfId="1" applyNumberFormat="1" applyFont="1" applyBorder="1" applyAlignment="1">
      <alignment horizontal="left" vertical="center" wrapText="1"/>
    </xf>
    <xf numFmtId="49" fontId="10" fillId="4" borderId="1" xfId="1" applyNumberFormat="1" applyFont="1" applyFill="1" applyBorder="1" applyAlignment="1">
      <alignment horizontal="right" vertical="center" wrapText="1"/>
    </xf>
    <xf numFmtId="166" fontId="10" fillId="4" borderId="1" xfId="1" applyNumberFormat="1" applyFont="1" applyFill="1" applyBorder="1" applyAlignment="1">
      <alignment vertical="center" wrapText="1"/>
    </xf>
    <xf numFmtId="0" fontId="14" fillId="4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165" fontId="10" fillId="4" borderId="1" xfId="1" applyNumberFormat="1" applyFont="1" applyFill="1" applyBorder="1" applyAlignment="1">
      <alignment horizontal="right" vertical="center" wrapText="1"/>
    </xf>
    <xf numFmtId="0" fontId="8" fillId="4" borderId="1" xfId="1" applyFont="1" applyFill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 wrapText="1"/>
    </xf>
    <xf numFmtId="0" fontId="14" fillId="4" borderId="1" xfId="1" applyFont="1" applyFill="1" applyBorder="1" applyAlignment="1">
      <alignment horizontal="right" vertical="center"/>
    </xf>
    <xf numFmtId="0" fontId="10" fillId="4" borderId="1" xfId="1" applyFont="1" applyFill="1" applyBorder="1" applyAlignment="1">
      <alignment vertical="center"/>
    </xf>
    <xf numFmtId="4" fontId="10" fillId="4" borderId="1" xfId="1" applyNumberFormat="1" applyFont="1" applyFill="1" applyBorder="1" applyAlignment="1">
      <alignment vertical="center"/>
    </xf>
    <xf numFmtId="0" fontId="14" fillId="4" borderId="1" xfId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right" vertical="center" wrapText="1"/>
    </xf>
    <xf numFmtId="49" fontId="11" fillId="4" borderId="1" xfId="0" applyNumberFormat="1" applyFont="1" applyFill="1" applyBorder="1" applyAlignment="1">
      <alignment horizontal="left" vertical="center" wrapText="1"/>
    </xf>
    <xf numFmtId="166" fontId="11" fillId="4" borderId="1" xfId="0" applyNumberFormat="1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horizontal="right" vertical="center" wrapText="1"/>
    </xf>
    <xf numFmtId="166" fontId="10" fillId="4" borderId="1" xfId="0" applyNumberFormat="1" applyFont="1" applyFill="1" applyBorder="1" applyAlignment="1">
      <alignment vertical="center" wrapText="1"/>
    </xf>
    <xf numFmtId="165" fontId="10" fillId="4" borderId="1" xfId="1" applyNumberFormat="1" applyFont="1" applyFill="1" applyBorder="1" applyAlignment="1">
      <alignment horizontal="left" vertical="center" wrapText="1"/>
    </xf>
    <xf numFmtId="165" fontId="10" fillId="4" borderId="1" xfId="1" quotePrefix="1" applyNumberFormat="1" applyFont="1" applyFill="1" applyBorder="1" applyAlignment="1">
      <alignment horizontal="right" vertical="center" wrapText="1"/>
    </xf>
    <xf numFmtId="49" fontId="14" fillId="4" borderId="2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vertical="center"/>
    </xf>
    <xf numFmtId="4" fontId="4" fillId="4" borderId="1" xfId="1" applyNumberFormat="1" applyFont="1" applyFill="1" applyBorder="1" applyAlignment="1">
      <alignment horizontal="right" vertical="center"/>
    </xf>
    <xf numFmtId="0" fontId="6" fillId="4" borderId="1" xfId="1" applyFont="1" applyFill="1" applyBorder="1" applyAlignment="1">
      <alignment vertical="center"/>
    </xf>
    <xf numFmtId="49" fontId="13" fillId="0" borderId="1" xfId="1" applyNumberFormat="1" applyFont="1" applyBorder="1" applyAlignment="1">
      <alignment vertical="center" wrapText="1"/>
    </xf>
    <xf numFmtId="49" fontId="12" fillId="4" borderId="1" xfId="1" applyNumberFormat="1" applyFont="1" applyFill="1" applyBorder="1" applyAlignment="1">
      <alignment vertical="center"/>
    </xf>
    <xf numFmtId="4" fontId="12" fillId="4" borderId="1" xfId="1" applyNumberFormat="1" applyFont="1" applyFill="1" applyBorder="1" applyAlignment="1">
      <alignment horizontal="right" vertical="center"/>
    </xf>
    <xf numFmtId="4" fontId="6" fillId="4" borderId="1" xfId="1" applyNumberFormat="1" applyFont="1" applyFill="1" applyBorder="1" applyAlignment="1">
      <alignment horizontal="right" vertical="center"/>
    </xf>
    <xf numFmtId="4" fontId="6" fillId="4" borderId="0" xfId="1" applyNumberFormat="1" applyFont="1" applyFill="1" applyAlignment="1">
      <alignment horizontal="right" vertical="center"/>
    </xf>
    <xf numFmtId="4" fontId="4" fillId="0" borderId="10" xfId="1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right" vertical="center"/>
    </xf>
    <xf numFmtId="0" fontId="7" fillId="4" borderId="1" xfId="1" applyFont="1" applyFill="1" applyBorder="1" applyAlignment="1">
      <alignment vertical="center"/>
    </xf>
    <xf numFmtId="166" fontId="7" fillId="4" borderId="1" xfId="1" applyNumberFormat="1" applyFont="1" applyFill="1" applyBorder="1" applyAlignment="1">
      <alignment vertical="center"/>
    </xf>
    <xf numFmtId="166" fontId="9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horizontal="right" vertical="center"/>
    </xf>
    <xf numFmtId="0" fontId="9" fillId="4" borderId="1" xfId="1" applyFont="1" applyFill="1" applyBorder="1" applyAlignment="1">
      <alignment vertical="center" wrapText="1"/>
    </xf>
    <xf numFmtId="166" fontId="7" fillId="4" borderId="1" xfId="1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vertical="center"/>
    </xf>
    <xf numFmtId="166" fontId="9" fillId="4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65" fontId="11" fillId="4" borderId="1" xfId="1" applyNumberFormat="1" applyFont="1" applyFill="1" applyBorder="1" applyAlignment="1">
      <alignment horizontal="right" vertical="center" wrapText="1"/>
    </xf>
    <xf numFmtId="165" fontId="9" fillId="4" borderId="1" xfId="1" applyNumberFormat="1" applyFont="1" applyFill="1" applyBorder="1" applyAlignment="1">
      <alignment horizontal="left" vertical="center" wrapText="1"/>
    </xf>
    <xf numFmtId="166" fontId="9" fillId="4" borderId="1" xfId="1" applyNumberFormat="1" applyFont="1" applyFill="1" applyBorder="1" applyAlignment="1" applyProtection="1">
      <alignment vertical="center" wrapText="1"/>
      <protection locked="0"/>
    </xf>
    <xf numFmtId="0" fontId="8" fillId="4" borderId="5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4" borderId="1" xfId="1" applyFont="1" applyFill="1" applyBorder="1" applyAlignment="1">
      <alignment vertical="center" wrapText="1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9" fillId="3" borderId="0" xfId="1" applyFont="1" applyFill="1" applyAlignment="1">
      <alignment horizontal="center" vertical="center"/>
    </xf>
    <xf numFmtId="0" fontId="22" fillId="0" borderId="1" xfId="1" applyFont="1" applyBorder="1" applyAlignment="1">
      <alignment vertical="center"/>
    </xf>
    <xf numFmtId="165" fontId="23" fillId="4" borderId="1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17" fillId="0" borderId="1" xfId="1" applyFont="1" applyBorder="1" applyAlignment="1">
      <alignment horizontal="right" vertical="center" wrapText="1"/>
    </xf>
    <xf numFmtId="0" fontId="24" fillId="0" borderId="1" xfId="1" applyFont="1" applyBorder="1" applyAlignment="1">
      <alignment horizontal="right" vertical="center"/>
    </xf>
    <xf numFmtId="166" fontId="25" fillId="0" borderId="1" xfId="1" applyNumberFormat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165" fontId="7" fillId="0" borderId="1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 wrapText="1"/>
    </xf>
    <xf numFmtId="165" fontId="7" fillId="0" borderId="1" xfId="1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11" fillId="0" borderId="1" xfId="1" applyNumberFormat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left" vertical="center" wrapText="1"/>
    </xf>
    <xf numFmtId="49" fontId="29" fillId="0" borderId="1" xfId="1" applyNumberFormat="1" applyFont="1" applyBorder="1" applyAlignment="1">
      <alignment horizontal="center" vertical="center" wrapText="1"/>
    </xf>
    <xf numFmtId="49" fontId="24" fillId="0" borderId="2" xfId="1" applyNumberFormat="1" applyFont="1" applyBorder="1" applyAlignment="1">
      <alignment horizontal="left" vertical="center" wrapText="1"/>
    </xf>
    <xf numFmtId="166" fontId="24" fillId="4" borderId="1" xfId="1" applyNumberFormat="1" applyFont="1" applyFill="1" applyBorder="1" applyAlignment="1">
      <alignment vertical="center" wrapText="1"/>
    </xf>
    <xf numFmtId="166" fontId="17" fillId="0" borderId="1" xfId="1" applyNumberFormat="1" applyFont="1" applyBorder="1" applyAlignment="1" applyProtection="1">
      <alignment vertical="center" wrapText="1"/>
      <protection locked="0"/>
    </xf>
    <xf numFmtId="49" fontId="25" fillId="0" borderId="1" xfId="1" quotePrefix="1" applyNumberFormat="1" applyFont="1" applyBorder="1" applyAlignment="1">
      <alignment horizontal="right" vertical="center" wrapText="1"/>
    </xf>
    <xf numFmtId="49" fontId="25" fillId="0" borderId="2" xfId="1" applyNumberFormat="1" applyFont="1" applyBorder="1" applyAlignment="1">
      <alignment horizontal="left" vertical="center" wrapText="1"/>
    </xf>
    <xf numFmtId="49" fontId="24" fillId="4" borderId="2" xfId="1" applyNumberFormat="1" applyFont="1" applyFill="1" applyBorder="1" applyAlignment="1">
      <alignment horizontal="left" vertical="center" wrapText="1"/>
    </xf>
    <xf numFmtId="0" fontId="28" fillId="0" borderId="0" xfId="1" applyFont="1" applyAlignment="1">
      <alignment vertical="center"/>
    </xf>
    <xf numFmtId="0" fontId="9" fillId="4" borderId="1" xfId="1" applyFont="1" applyFill="1" applyBorder="1" applyAlignment="1">
      <alignment horizontal="center" vertical="center"/>
    </xf>
    <xf numFmtId="49" fontId="10" fillId="4" borderId="3" xfId="1" applyNumberFormat="1" applyFont="1" applyFill="1" applyBorder="1" applyAlignment="1">
      <alignment horizontal="left" vertical="center" wrapText="1"/>
    </xf>
    <xf numFmtId="0" fontId="9" fillId="4" borderId="3" xfId="1" applyFont="1" applyFill="1" applyBorder="1" applyAlignment="1">
      <alignment horizontal="left" vertical="center"/>
    </xf>
    <xf numFmtId="0" fontId="9" fillId="4" borderId="3" xfId="1" applyFont="1" applyFill="1" applyBorder="1" applyAlignment="1">
      <alignment horizontal="left" vertical="center" wrapText="1"/>
    </xf>
    <xf numFmtId="49" fontId="9" fillId="4" borderId="3" xfId="1" applyNumberFormat="1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wrapText="1"/>
    </xf>
    <xf numFmtId="0" fontId="9" fillId="4" borderId="3" xfId="1" applyFont="1" applyFill="1" applyBorder="1" applyAlignment="1">
      <alignment horizontal="left" vertical="top" wrapText="1"/>
    </xf>
    <xf numFmtId="0" fontId="10" fillId="4" borderId="3" xfId="1" applyFont="1" applyFill="1" applyBorder="1" applyAlignment="1">
      <alignment horizontal="left" vertical="center" wrapText="1"/>
    </xf>
    <xf numFmtId="0" fontId="14" fillId="4" borderId="3" xfId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left" vertical="center" wrapText="1"/>
    </xf>
    <xf numFmtId="0" fontId="9" fillId="0" borderId="5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7" fillId="4" borderId="1" xfId="1" applyFont="1" applyFill="1" applyBorder="1" applyAlignment="1">
      <alignment vertical="center" wrapText="1"/>
    </xf>
    <xf numFmtId="2" fontId="7" fillId="0" borderId="1" xfId="1" applyNumberFormat="1" applyFont="1" applyBorder="1" applyAlignment="1">
      <alignment vertical="center"/>
    </xf>
    <xf numFmtId="4" fontId="7" fillId="0" borderId="1" xfId="1" applyNumberFormat="1" applyFont="1" applyBorder="1" applyAlignment="1">
      <alignment vertical="center"/>
    </xf>
    <xf numFmtId="165" fontId="9" fillId="4" borderId="6" xfId="1" applyNumberFormat="1" applyFont="1" applyFill="1" applyBorder="1" applyAlignment="1">
      <alignment vertical="center" wrapText="1"/>
    </xf>
    <xf numFmtId="165" fontId="11" fillId="4" borderId="6" xfId="1" applyNumberFormat="1" applyFont="1" applyFill="1" applyBorder="1" applyAlignment="1">
      <alignment horizontal="right" vertical="center" wrapText="1"/>
    </xf>
    <xf numFmtId="165" fontId="9" fillId="4" borderId="1" xfId="1" applyNumberFormat="1" applyFont="1" applyFill="1" applyBorder="1" applyAlignment="1">
      <alignment vertical="center" wrapText="1"/>
    </xf>
    <xf numFmtId="165" fontId="10" fillId="0" borderId="1" xfId="1" applyNumberFormat="1" applyFont="1" applyBorder="1" applyAlignment="1">
      <alignment horizontal="right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6" fontId="10" fillId="0" borderId="1" xfId="1" applyNumberFormat="1" applyFont="1" applyBorder="1" applyAlignment="1">
      <alignment vertical="center" wrapText="1"/>
    </xf>
    <xf numFmtId="0" fontId="9" fillId="0" borderId="4" xfId="1" applyFont="1" applyBorder="1" applyAlignment="1">
      <alignment horizontal="center" vertical="center" wrapText="1"/>
    </xf>
    <xf numFmtId="0" fontId="9" fillId="4" borderId="7" xfId="1" applyFont="1" applyFill="1" applyBorder="1" applyAlignment="1">
      <alignment vertical="center"/>
    </xf>
    <xf numFmtId="0" fontId="9" fillId="4" borderId="8" xfId="1" applyFont="1" applyFill="1" applyBorder="1" applyAlignment="1">
      <alignment vertical="center"/>
    </xf>
    <xf numFmtId="0" fontId="9" fillId="4" borderId="9" xfId="1" applyFont="1" applyFill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49" fontId="10" fillId="4" borderId="1" xfId="1" applyNumberFormat="1" applyFont="1" applyFill="1" applyBorder="1" applyAlignment="1">
      <alignment horizontal="left" vertical="center" wrapText="1"/>
    </xf>
    <xf numFmtId="49" fontId="11" fillId="0" borderId="1" xfId="1" quotePrefix="1" applyNumberFormat="1" applyFont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wrapText="1"/>
      <protection locked="0"/>
    </xf>
    <xf numFmtId="2" fontId="7" fillId="0" borderId="0" xfId="1" applyNumberFormat="1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9" fillId="3" borderId="0" xfId="1" applyFont="1" applyFill="1" applyAlignment="1">
      <alignment vertical="center"/>
    </xf>
    <xf numFmtId="166" fontId="7" fillId="3" borderId="0" xfId="1" applyNumberFormat="1" applyFont="1" applyFill="1" applyAlignment="1">
      <alignment horizontal="center" vertical="center"/>
    </xf>
    <xf numFmtId="166" fontId="7" fillId="3" borderId="0" xfId="1" applyNumberFormat="1" applyFont="1" applyFill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9" fillId="0" borderId="1" xfId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6" fontId="9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66" fontId="9" fillId="4" borderId="1" xfId="1" applyNumberFormat="1" applyFont="1" applyFill="1" applyBorder="1" applyAlignment="1">
      <alignment vertical="center" wrapText="1"/>
    </xf>
    <xf numFmtId="166" fontId="25" fillId="0" borderId="1" xfId="1" applyNumberFormat="1" applyFont="1" applyBorder="1" applyAlignment="1">
      <alignment vertical="center" wrapText="1"/>
    </xf>
    <xf numFmtId="0" fontId="26" fillId="0" borderId="0" xfId="1" applyFont="1" applyAlignment="1">
      <alignment vertical="center"/>
    </xf>
    <xf numFmtId="167" fontId="9" fillId="0" borderId="1" xfId="1" applyNumberFormat="1" applyFont="1" applyBorder="1" applyAlignment="1">
      <alignment horizontal="center" vertical="center" wrapText="1"/>
    </xf>
    <xf numFmtId="167" fontId="9" fillId="0" borderId="0" xfId="1" applyNumberFormat="1" applyFont="1" applyAlignment="1">
      <alignment vertical="center" wrapText="1"/>
    </xf>
    <xf numFmtId="0" fontId="4" fillId="0" borderId="3" xfId="1" applyFont="1" applyBorder="1" applyAlignment="1">
      <alignment horizontal="left" vertical="center"/>
    </xf>
    <xf numFmtId="2" fontId="4" fillId="0" borderId="1" xfId="1" applyNumberFormat="1" applyFont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4" fontId="4" fillId="4" borderId="1" xfId="1" applyNumberFormat="1" applyFont="1" applyFill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4" borderId="0" xfId="1" applyFont="1" applyFill="1" applyAlignment="1">
      <alignment vertical="center"/>
    </xf>
    <xf numFmtId="0" fontId="6" fillId="4" borderId="0" xfId="1" applyFont="1" applyFill="1" applyAlignment="1">
      <alignment vertical="center"/>
    </xf>
    <xf numFmtId="4" fontId="4" fillId="4" borderId="0" xfId="1" applyNumberFormat="1" applyFont="1" applyFill="1" applyAlignment="1">
      <alignment vertical="center"/>
    </xf>
    <xf numFmtId="4" fontId="6" fillId="4" borderId="0" xfId="1" applyNumberFormat="1" applyFont="1" applyFill="1" applyAlignment="1">
      <alignment vertical="center"/>
    </xf>
    <xf numFmtId="0" fontId="4" fillId="0" borderId="1" xfId="1" applyFont="1" applyBorder="1" applyAlignment="1" applyProtection="1">
      <alignment vertical="center"/>
      <protection locked="0"/>
    </xf>
    <xf numFmtId="4" fontId="4" fillId="0" borderId="1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166" fontId="17" fillId="0" borderId="1" xfId="1" applyNumberFormat="1" applyFont="1" applyBorder="1" applyAlignment="1">
      <alignment vertical="center" wrapText="1"/>
    </xf>
    <xf numFmtId="166" fontId="11" fillId="4" borderId="1" xfId="1" applyNumberFormat="1" applyFont="1" applyFill="1" applyBorder="1" applyAlignment="1" applyProtection="1">
      <alignment vertical="center" wrapText="1"/>
      <protection locked="0"/>
    </xf>
    <xf numFmtId="166" fontId="7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166" fontId="13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0" fontId="11" fillId="2" borderId="0" xfId="1" applyFont="1" applyFill="1" applyAlignment="1">
      <alignment vertical="center"/>
    </xf>
    <xf numFmtId="0" fontId="13" fillId="0" borderId="1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66" fontId="13" fillId="0" borderId="6" xfId="1" applyNumberFormat="1" applyFont="1" applyBorder="1" applyAlignment="1">
      <alignment horizontal="center" vertical="center" wrapText="1"/>
    </xf>
    <xf numFmtId="166" fontId="13" fillId="0" borderId="6" xfId="1" applyNumberFormat="1" applyFont="1" applyBorder="1" applyAlignment="1">
      <alignment horizontal="center" vertical="center"/>
    </xf>
    <xf numFmtId="4" fontId="9" fillId="2" borderId="0" xfId="2" applyNumberFormat="1" applyFont="1" applyFill="1" applyAlignment="1">
      <alignment horizontal="center" vertical="center"/>
    </xf>
    <xf numFmtId="2" fontId="13" fillId="4" borderId="1" xfId="1" applyNumberFormat="1" applyFont="1" applyFill="1" applyBorder="1" applyAlignment="1">
      <alignment horizontal="right" vertical="center"/>
    </xf>
    <xf numFmtId="2" fontId="13" fillId="4" borderId="2" xfId="1" applyNumberFormat="1" applyFont="1" applyFill="1" applyBorder="1" applyAlignment="1">
      <alignment horizontal="left" vertical="center"/>
    </xf>
    <xf numFmtId="166" fontId="13" fillId="4" borderId="1" xfId="1" applyNumberFormat="1" applyFont="1" applyFill="1" applyBorder="1" applyAlignment="1">
      <alignment horizontal="right" vertical="center"/>
    </xf>
    <xf numFmtId="1" fontId="7" fillId="2" borderId="0" xfId="2" applyNumberFormat="1" applyFont="1" applyFill="1" applyAlignment="1">
      <alignment horizontal="right" vertical="center"/>
    </xf>
    <xf numFmtId="2" fontId="13" fillId="0" borderId="1" xfId="1" applyNumberFormat="1" applyFont="1" applyBorder="1" applyAlignment="1">
      <alignment horizontal="right" vertical="center"/>
    </xf>
    <xf numFmtId="2" fontId="13" fillId="0" borderId="2" xfId="1" applyNumberFormat="1" applyFont="1" applyBorder="1" applyAlignment="1">
      <alignment horizontal="left" vertical="center" wrapText="1"/>
    </xf>
    <xf numFmtId="4" fontId="9" fillId="2" borderId="0" xfId="2" applyNumberFormat="1" applyFont="1" applyFill="1" applyAlignment="1">
      <alignment horizontal="center" vertical="center" wrapText="1"/>
    </xf>
    <xf numFmtId="0" fontId="12" fillId="4" borderId="2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166" fontId="12" fillId="4" borderId="1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4" fontId="7" fillId="2" borderId="0" xfId="4" applyNumberFormat="1" applyFont="1" applyFill="1" applyBorder="1" applyAlignment="1" applyProtection="1">
      <alignment vertical="center"/>
    </xf>
    <xf numFmtId="4" fontId="7" fillId="2" borderId="0" xfId="2" applyNumberFormat="1" applyFont="1" applyFill="1" applyAlignment="1">
      <alignment vertical="center"/>
    </xf>
    <xf numFmtId="10" fontId="7" fillId="2" borderId="0" xfId="4" applyNumberFormat="1" applyFont="1" applyFill="1" applyBorder="1" applyAlignment="1" applyProtection="1">
      <alignment vertical="center"/>
    </xf>
    <xf numFmtId="166" fontId="11" fillId="0" borderId="0" xfId="1" applyNumberFormat="1" applyFont="1" applyAlignment="1">
      <alignment vertical="center"/>
    </xf>
    <xf numFmtId="0" fontId="17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4" fontId="7" fillId="4" borderId="1" xfId="1" applyNumberFormat="1" applyFont="1" applyFill="1" applyBorder="1" applyAlignment="1">
      <alignment horizontal="right" vertical="center"/>
    </xf>
    <xf numFmtId="4" fontId="9" fillId="4" borderId="1" xfId="1" applyNumberFormat="1" applyFont="1" applyFill="1" applyBorder="1" applyAlignment="1">
      <alignment horizontal="right" vertical="center"/>
    </xf>
    <xf numFmtId="166" fontId="13" fillId="0" borderId="1" xfId="1" applyNumberFormat="1" applyFont="1" applyBorder="1" applyAlignment="1" applyProtection="1">
      <alignment horizontal="right" vertical="center"/>
      <protection locked="0"/>
    </xf>
    <xf numFmtId="4" fontId="7" fillId="0" borderId="1" xfId="1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>
      <alignment vertical="center" wrapText="1"/>
    </xf>
    <xf numFmtId="4" fontId="13" fillId="0" borderId="1" xfId="1" applyNumberFormat="1" applyFont="1" applyBorder="1" applyAlignment="1" applyProtection="1">
      <alignment horizontal="right" vertical="center"/>
      <protection locked="0"/>
    </xf>
    <xf numFmtId="4" fontId="11" fillId="0" borderId="1" xfId="1" applyNumberFormat="1" applyFont="1" applyBorder="1" applyAlignment="1" applyProtection="1">
      <alignment vertical="center" wrapText="1"/>
      <protection locked="0"/>
    </xf>
    <xf numFmtId="4" fontId="7" fillId="0" borderId="1" xfId="1" applyNumberFormat="1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2" fillId="0" borderId="0" xfId="5" applyProtection="1">
      <protection locked="0"/>
    </xf>
    <xf numFmtId="0" fontId="2" fillId="0" borderId="0" xfId="5" applyAlignment="1" applyProtection="1">
      <alignment horizont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2" fillId="0" borderId="0" xfId="5" applyFont="1" applyProtection="1">
      <protection locked="0"/>
    </xf>
    <xf numFmtId="0" fontId="22" fillId="0" borderId="1" xfId="5" applyFont="1" applyBorder="1" applyAlignment="1" applyProtection="1">
      <alignment horizontal="center" wrapText="1"/>
      <protection locked="0"/>
    </xf>
    <xf numFmtId="0" fontId="22" fillId="0" borderId="0" xfId="5" applyFont="1" applyAlignment="1" applyProtection="1">
      <alignment horizontal="center" wrapText="1"/>
      <protection locked="0"/>
    </xf>
    <xf numFmtId="164" fontId="2" fillId="0" borderId="0" xfId="5" applyNumberFormat="1" applyProtection="1">
      <protection locked="0"/>
    </xf>
    <xf numFmtId="164" fontId="22" fillId="0" borderId="0" xfId="5" applyNumberFormat="1" applyFont="1" applyProtection="1">
      <protection locked="0"/>
    </xf>
    <xf numFmtId="164" fontId="22" fillId="0" borderId="1" xfId="5" applyNumberFormat="1" applyFont="1" applyBorder="1" applyAlignment="1" applyProtection="1">
      <alignment horizontal="center" wrapText="1"/>
      <protection locked="0"/>
    </xf>
    <xf numFmtId="164" fontId="22" fillId="0" borderId="0" xfId="5" applyNumberFormat="1" applyFont="1" applyAlignment="1" applyProtection="1">
      <alignment horizontal="center" wrapText="1"/>
      <protection locked="0"/>
    </xf>
    <xf numFmtId="0" fontId="30" fillId="0" borderId="0" xfId="5" applyFont="1"/>
    <xf numFmtId="0" fontId="22" fillId="0" borderId="0" xfId="5" applyFont="1"/>
    <xf numFmtId="0" fontId="22" fillId="0" borderId="0" xfId="5" applyFont="1" applyAlignment="1">
      <alignment horizontal="center" wrapText="1"/>
    </xf>
    <xf numFmtId="164" fontId="22" fillId="0" borderId="0" xfId="5" applyNumberFormat="1" applyFont="1"/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165" fontId="10" fillId="0" borderId="1" xfId="1" applyNumberFormat="1" applyFont="1" applyBorder="1" applyAlignment="1">
      <alignment vertical="center" wrapText="1"/>
    </xf>
    <xf numFmtId="4" fontId="19" fillId="4" borderId="1" xfId="0" applyNumberFormat="1" applyFont="1" applyFill="1" applyBorder="1"/>
    <xf numFmtId="4" fontId="19" fillId="0" borderId="1" xfId="0" applyNumberFormat="1" applyFont="1" applyBorder="1" applyProtection="1">
      <protection locked="0"/>
    </xf>
    <xf numFmtId="4" fontId="19" fillId="0" borderId="1" xfId="0" applyNumberFormat="1" applyFont="1" applyBorder="1"/>
    <xf numFmtId="4" fontId="20" fillId="0" borderId="1" xfId="0" applyNumberFormat="1" applyFont="1" applyBorder="1"/>
    <xf numFmtId="4" fontId="20" fillId="0" borderId="1" xfId="0" applyNumberFormat="1" applyFont="1" applyBorder="1" applyProtection="1">
      <protection locked="0"/>
    </xf>
    <xf numFmtId="4" fontId="19" fillId="4" borderId="1" xfId="0" applyNumberFormat="1" applyFont="1" applyFill="1" applyBorder="1" applyProtection="1">
      <protection locked="0"/>
    </xf>
    <xf numFmtId="4" fontId="20" fillId="4" borderId="1" xfId="0" applyNumberFormat="1" applyFont="1" applyFill="1" applyBorder="1"/>
    <xf numFmtId="165" fontId="23" fillId="0" borderId="1" xfId="1" applyNumberFormat="1" applyFont="1" applyBorder="1" applyAlignment="1">
      <alignment horizontal="left" vertical="center" wrapText="1"/>
    </xf>
    <xf numFmtId="166" fontId="10" fillId="0" borderId="1" xfId="1" applyNumberFormat="1" applyFont="1" applyBorder="1" applyAlignment="1" applyProtection="1">
      <alignment vertical="center" wrapText="1"/>
      <protection locked="0"/>
    </xf>
    <xf numFmtId="165" fontId="7" fillId="0" borderId="0" xfId="1" applyNumberFormat="1" applyFont="1" applyAlignment="1">
      <alignment vertical="center" wrapText="1"/>
    </xf>
    <xf numFmtId="0" fontId="3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33" fillId="0" borderId="0" xfId="0" applyFont="1"/>
    <xf numFmtId="0" fontId="33" fillId="0" borderId="1" xfId="0" applyFont="1" applyBorder="1" applyAlignment="1" applyProtection="1">
      <alignment vertical="center"/>
      <protection locked="0"/>
    </xf>
    <xf numFmtId="0" fontId="33" fillId="0" borderId="1" xfId="0" applyFont="1" applyBorder="1" applyAlignment="1" applyProtection="1">
      <alignment horizontal="left" vertical="center"/>
      <protection locked="0"/>
    </xf>
    <xf numFmtId="0" fontId="33" fillId="0" borderId="0" xfId="0" applyFont="1" applyAlignment="1">
      <alignment vertical="center"/>
    </xf>
    <xf numFmtId="0" fontId="33" fillId="0" borderId="1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center"/>
      <protection locked="0"/>
    </xf>
    <xf numFmtId="166" fontId="9" fillId="4" borderId="2" xfId="1" applyNumberFormat="1" applyFont="1" applyFill="1" applyBorder="1" applyAlignment="1">
      <alignment vertical="center"/>
    </xf>
    <xf numFmtId="0" fontId="30" fillId="0" borderId="0" xfId="5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left"/>
      <protection locked="0"/>
    </xf>
    <xf numFmtId="0" fontId="22" fillId="0" borderId="0" xfId="5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4" borderId="0" xfId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 wrapText="1"/>
    </xf>
    <xf numFmtId="0" fontId="6" fillId="4" borderId="0" xfId="1" applyFont="1" applyFill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22" fillId="0" borderId="0" xfId="5" applyFont="1" applyAlignment="1" applyProtection="1">
      <alignment horizontal="left"/>
      <protection locked="0"/>
    </xf>
    <xf numFmtId="0" fontId="32" fillId="0" borderId="0" xfId="5" applyFont="1"/>
    <xf numFmtId="0" fontId="2" fillId="0" borderId="0" xfId="5"/>
    <xf numFmtId="164" fontId="2" fillId="0" borderId="0" xfId="5" applyNumberFormat="1"/>
    <xf numFmtId="0" fontId="30" fillId="0" borderId="0" xfId="5" applyFont="1" applyProtection="1">
      <protection locked="0"/>
    </xf>
    <xf numFmtId="0" fontId="31" fillId="0" borderId="0" xfId="0" applyFont="1" applyAlignment="1" applyProtection="1">
      <alignment horizontal="center"/>
      <protection locked="0"/>
    </xf>
    <xf numFmtId="0" fontId="33" fillId="5" borderId="0" xfId="0" applyFont="1" applyFill="1"/>
    <xf numFmtId="164" fontId="22" fillId="0" borderId="0" xfId="7" applyNumberFormat="1" applyFont="1" applyProtection="1">
      <protection locked="0"/>
    </xf>
    <xf numFmtId="0" fontId="22" fillId="0" borderId="0" xfId="7" applyFont="1" applyProtection="1">
      <protection locked="0"/>
    </xf>
    <xf numFmtId="0" fontId="1" fillId="0" borderId="0" xfId="6"/>
    <xf numFmtId="0" fontId="22" fillId="0" borderId="0" xfId="7" applyFont="1"/>
    <xf numFmtId="164" fontId="22" fillId="0" borderId="0" xfId="7" applyNumberFormat="1" applyFont="1"/>
    <xf numFmtId="0" fontId="1" fillId="0" borderId="0" xfId="6" applyAlignment="1">
      <alignment vertical="center"/>
    </xf>
    <xf numFmtId="0" fontId="22" fillId="0" borderId="1" xfId="7" applyFont="1" applyBorder="1" applyAlignment="1" applyProtection="1">
      <alignment horizontal="center" wrapText="1"/>
      <protection locked="0"/>
    </xf>
    <xf numFmtId="164" fontId="22" fillId="0" borderId="1" xfId="7" applyNumberFormat="1" applyFont="1" applyBorder="1" applyAlignment="1" applyProtection="1">
      <alignment horizontal="center" wrapText="1"/>
      <protection locked="0"/>
    </xf>
    <xf numFmtId="0" fontId="22" fillId="0" borderId="0" xfId="7" applyFont="1" applyAlignment="1" applyProtection="1">
      <alignment horizontal="center" wrapText="1"/>
      <protection locked="0"/>
    </xf>
    <xf numFmtId="164" fontId="22" fillId="0" borderId="0" xfId="7" applyNumberFormat="1" applyFont="1" applyAlignment="1" applyProtection="1">
      <alignment horizontal="center" wrapText="1"/>
      <protection locked="0"/>
    </xf>
    <xf numFmtId="0" fontId="22" fillId="0" borderId="0" xfId="7" applyFont="1" applyAlignment="1" applyProtection="1">
      <alignment horizontal="left"/>
      <protection locked="0"/>
    </xf>
    <xf numFmtId="0" fontId="1" fillId="0" borderId="0" xfId="6" applyAlignment="1" applyProtection="1">
      <alignment horizontal="center"/>
      <protection locked="0"/>
    </xf>
    <xf numFmtId="0" fontId="31" fillId="0" borderId="0" xfId="6" applyFont="1" applyAlignment="1" applyProtection="1">
      <alignment horizontal="center"/>
      <protection locked="0"/>
    </xf>
    <xf numFmtId="49" fontId="22" fillId="0" borderId="1" xfId="7" applyNumberFormat="1" applyFont="1" applyBorder="1" applyAlignment="1" applyProtection="1">
      <alignment horizontal="center" wrapText="1"/>
      <protection locked="0"/>
    </xf>
    <xf numFmtId="0" fontId="39" fillId="0" borderId="13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/>
    </xf>
    <xf numFmtId="0" fontId="19" fillId="4" borderId="3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wrapText="1"/>
      <protection locked="0"/>
    </xf>
    <xf numFmtId="0" fontId="21" fillId="0" borderId="4" xfId="0" applyFont="1" applyBorder="1" applyAlignment="1" applyProtection="1">
      <alignment horizontal="center" wrapText="1"/>
      <protection locked="0"/>
    </xf>
    <xf numFmtId="0" fontId="21" fillId="0" borderId="3" xfId="0" applyFont="1" applyBorder="1" applyAlignment="1" applyProtection="1">
      <alignment horizontal="center" wrapText="1"/>
      <protection locked="0"/>
    </xf>
    <xf numFmtId="0" fontId="19" fillId="4" borderId="2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/>
    </xf>
    <xf numFmtId="0" fontId="21" fillId="0" borderId="1" xfId="0" applyFont="1" applyBorder="1" applyAlignment="1" applyProtection="1">
      <alignment horizontal="center" wrapText="1"/>
      <protection locked="0"/>
    </xf>
    <xf numFmtId="0" fontId="21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19" fillId="4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34" fillId="5" borderId="0" xfId="0" applyFont="1" applyFill="1" applyAlignment="1">
      <alignment horizontal="left" vertical="top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left" vertical="center"/>
    </xf>
    <xf numFmtId="0" fontId="9" fillId="4" borderId="8" xfId="1" applyFont="1" applyFill="1" applyBorder="1" applyAlignment="1">
      <alignment horizontal="left" vertical="center"/>
    </xf>
    <xf numFmtId="0" fontId="9" fillId="4" borderId="9" xfId="1" applyFont="1" applyFill="1" applyBorder="1" applyAlignment="1">
      <alignment horizontal="left" vertical="center"/>
    </xf>
    <xf numFmtId="165" fontId="10" fillId="4" borderId="2" xfId="1" applyNumberFormat="1" applyFont="1" applyFill="1" applyBorder="1" applyAlignment="1">
      <alignment horizontal="left" vertical="center" wrapText="1"/>
    </xf>
    <xf numFmtId="165" fontId="10" fillId="4" borderId="3" xfId="1" applyNumberFormat="1" applyFont="1" applyFill="1" applyBorder="1" applyAlignment="1">
      <alignment horizontal="left" vertical="center" wrapText="1"/>
    </xf>
    <xf numFmtId="165" fontId="10" fillId="4" borderId="1" xfId="1" applyNumberFormat="1" applyFont="1" applyFill="1" applyBorder="1" applyAlignment="1">
      <alignment horizontal="left" vertical="center" wrapText="1"/>
    </xf>
    <xf numFmtId="166" fontId="10" fillId="4" borderId="1" xfId="1" applyNumberFormat="1" applyFont="1" applyFill="1" applyBorder="1" applyAlignment="1">
      <alignment horizontal="center" vertical="center" wrapText="1"/>
    </xf>
    <xf numFmtId="166" fontId="11" fillId="0" borderId="1" xfId="1" applyNumberFormat="1" applyFont="1" applyBorder="1" applyAlignment="1" applyProtection="1">
      <alignment horizontal="left" vertical="center" wrapText="1"/>
      <protection locked="0"/>
    </xf>
    <xf numFmtId="166" fontId="10" fillId="4" borderId="1" xfId="1" applyNumberFormat="1" applyFont="1" applyFill="1" applyBorder="1" applyAlignment="1">
      <alignment horizontal="left" vertical="center" wrapText="1"/>
    </xf>
    <xf numFmtId="166" fontId="10" fillId="0" borderId="1" xfId="1" applyNumberFormat="1" applyFont="1" applyBorder="1" applyAlignment="1" applyProtection="1">
      <alignment horizontal="left" vertical="center" wrapText="1"/>
      <protection locked="0"/>
    </xf>
    <xf numFmtId="167" fontId="9" fillId="0" borderId="5" xfId="1" applyNumberFormat="1" applyFont="1" applyBorder="1" applyAlignment="1">
      <alignment horizontal="center" vertical="center" wrapText="1"/>
    </xf>
    <xf numFmtId="167" fontId="9" fillId="0" borderId="6" xfId="1" applyNumberFormat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14" fillId="4" borderId="5" xfId="1" applyNumberFormat="1" applyFont="1" applyFill="1" applyBorder="1" applyAlignment="1">
      <alignment horizontal="center" vertical="center" wrapText="1"/>
    </xf>
    <xf numFmtId="49" fontId="14" fillId="4" borderId="6" xfId="1" applyNumberFormat="1" applyFont="1" applyFill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 vertical="center" wrapText="1"/>
    </xf>
    <xf numFmtId="49" fontId="10" fillId="4" borderId="6" xfId="1" applyNumberFormat="1" applyFont="1" applyFill="1" applyBorder="1" applyAlignment="1">
      <alignment horizontal="center" vertical="center" wrapText="1"/>
    </xf>
    <xf numFmtId="166" fontId="10" fillId="4" borderId="5" xfId="1" applyNumberFormat="1" applyFont="1" applyFill="1" applyBorder="1" applyAlignment="1">
      <alignment horizontal="center" vertical="center" wrapText="1"/>
    </xf>
    <xf numFmtId="166" fontId="10" fillId="4" borderId="6" xfId="1" applyNumberFormat="1" applyFont="1" applyFill="1" applyBorder="1" applyAlignment="1">
      <alignment horizontal="center" vertical="center" wrapText="1"/>
    </xf>
    <xf numFmtId="166" fontId="10" fillId="4" borderId="13" xfId="1" applyNumberFormat="1" applyFont="1" applyFill="1" applyBorder="1" applyAlignment="1">
      <alignment horizontal="center" vertical="center" wrapText="1"/>
    </xf>
    <xf numFmtId="166" fontId="10" fillId="4" borderId="0" xfId="1" applyNumberFormat="1" applyFont="1" applyFill="1" applyAlignment="1">
      <alignment horizontal="center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4" fontId="9" fillId="2" borderId="0" xfId="2" applyNumberFormat="1" applyFont="1" applyFill="1" applyAlignment="1">
      <alignment horizontal="center" vertical="center"/>
    </xf>
    <xf numFmtId="165" fontId="10" fillId="4" borderId="4" xfId="1" applyNumberFormat="1" applyFont="1" applyFill="1" applyBorder="1" applyAlignment="1">
      <alignment horizontal="left" vertical="center" wrapText="1"/>
    </xf>
    <xf numFmtId="49" fontId="11" fillId="0" borderId="2" xfId="1" applyNumberFormat="1" applyFont="1" applyBorder="1" applyAlignment="1">
      <alignment horizontal="left" vertical="center" wrapText="1"/>
    </xf>
    <xf numFmtId="49" fontId="11" fillId="0" borderId="4" xfId="1" applyNumberFormat="1" applyFont="1" applyBorder="1" applyAlignment="1">
      <alignment horizontal="left" vertical="center" wrapText="1"/>
    </xf>
    <xf numFmtId="49" fontId="11" fillId="0" borderId="3" xfId="1" applyNumberFormat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0" fillId="4" borderId="1" xfId="1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horizontal="left" vertical="center"/>
      <protection locked="0"/>
    </xf>
    <xf numFmtId="49" fontId="12" fillId="4" borderId="2" xfId="1" applyNumberFormat="1" applyFont="1" applyFill="1" applyBorder="1" applyAlignment="1">
      <alignment horizontal="left" vertical="center" wrapText="1"/>
    </xf>
    <xf numFmtId="49" fontId="12" fillId="4" borderId="3" xfId="1" applyNumberFormat="1" applyFont="1" applyFill="1" applyBorder="1" applyAlignment="1">
      <alignment horizontal="left" vertical="center" wrapText="1"/>
    </xf>
    <xf numFmtId="49" fontId="10" fillId="4" borderId="1" xfId="1" applyNumberFormat="1" applyFont="1" applyFill="1" applyBorder="1" applyAlignment="1">
      <alignment horizontal="left" vertical="center" wrapText="1"/>
    </xf>
    <xf numFmtId="49" fontId="12" fillId="4" borderId="7" xfId="1" applyNumberFormat="1" applyFont="1" applyFill="1" applyBorder="1" applyAlignment="1">
      <alignment horizontal="left" vertical="center" wrapText="1"/>
    </xf>
    <xf numFmtId="49" fontId="12" fillId="4" borderId="8" xfId="1" applyNumberFormat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left" vertical="center" wrapText="1"/>
    </xf>
    <xf numFmtId="49" fontId="11" fillId="0" borderId="1" xfId="1" quotePrefix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/>
    </xf>
    <xf numFmtId="166" fontId="13" fillId="0" borderId="5" xfId="1" applyNumberFormat="1" applyFont="1" applyBorder="1" applyAlignment="1">
      <alignment horizontal="center" vertical="center" wrapText="1"/>
    </xf>
    <xf numFmtId="166" fontId="13" fillId="0" borderId="6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wrapText="1"/>
      <protection locked="0"/>
    </xf>
    <xf numFmtId="165" fontId="11" fillId="0" borderId="2" xfId="1" applyNumberFormat="1" applyFont="1" applyBorder="1" applyAlignment="1" applyProtection="1">
      <alignment horizontal="left" vertical="center" wrapText="1"/>
      <protection locked="0"/>
    </xf>
    <xf numFmtId="165" fontId="11" fillId="0" borderId="4" xfId="1" applyNumberFormat="1" applyFont="1" applyBorder="1" applyAlignment="1" applyProtection="1">
      <alignment horizontal="left" vertical="center" wrapText="1"/>
      <protection locked="0"/>
    </xf>
    <xf numFmtId="165" fontId="11" fillId="0" borderId="3" xfId="1" applyNumberFormat="1" applyFont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center"/>
      <protection locked="0"/>
    </xf>
    <xf numFmtId="0" fontId="30" fillId="0" borderId="0" xfId="5" applyFont="1" applyAlignment="1" applyProtection="1">
      <alignment horizontal="center"/>
      <protection locked="0"/>
    </xf>
    <xf numFmtId="0" fontId="22" fillId="4" borderId="1" xfId="5" applyFont="1" applyFill="1" applyBorder="1" applyAlignment="1">
      <alignment horizontal="center" vertical="center" wrapText="1"/>
    </xf>
    <xf numFmtId="164" fontId="22" fillId="4" borderId="5" xfId="5" applyNumberFormat="1" applyFont="1" applyFill="1" applyBorder="1" applyAlignment="1">
      <alignment horizontal="center" vertical="center" wrapText="1"/>
    </xf>
    <xf numFmtId="164" fontId="22" fillId="4" borderId="6" xfId="5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2" fillId="0" borderId="0" xfId="5" applyFont="1" applyAlignment="1" applyProtection="1">
      <alignment horizontal="center"/>
      <protection locked="0"/>
    </xf>
    <xf numFmtId="0" fontId="22" fillId="0" borderId="0" xfId="5" applyFont="1" applyAlignment="1">
      <alignment horizontal="left"/>
    </xf>
    <xf numFmtId="0" fontId="22" fillId="4" borderId="1" xfId="5" applyFont="1" applyFill="1" applyBorder="1" applyAlignment="1">
      <alignment horizontal="center"/>
    </xf>
    <xf numFmtId="0" fontId="22" fillId="4" borderId="2" xfId="5" applyFont="1" applyFill="1" applyBorder="1" applyAlignment="1">
      <alignment horizontal="center"/>
    </xf>
    <xf numFmtId="0" fontId="22" fillId="4" borderId="4" xfId="5" applyFont="1" applyFill="1" applyBorder="1" applyAlignment="1">
      <alignment horizontal="center"/>
    </xf>
    <xf numFmtId="0" fontId="22" fillId="4" borderId="3" xfId="5" applyFont="1" applyFill="1" applyBorder="1" applyAlignment="1">
      <alignment horizontal="center"/>
    </xf>
    <xf numFmtId="0" fontId="37" fillId="0" borderId="0" xfId="5" applyFont="1" applyAlignment="1" applyProtection="1">
      <alignment horizontal="left" wrapText="1"/>
      <protection locked="0"/>
    </xf>
    <xf numFmtId="164" fontId="22" fillId="4" borderId="1" xfId="5" applyNumberFormat="1" applyFont="1" applyFill="1" applyBorder="1" applyAlignment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35" fillId="0" borderId="13" xfId="5" applyFont="1" applyBorder="1" applyAlignment="1">
      <alignment horizontal="left" wrapText="1"/>
    </xf>
    <xf numFmtId="0" fontId="35" fillId="0" borderId="0" xfId="5" applyFont="1" applyAlignment="1">
      <alignment horizontal="left" wrapText="1"/>
    </xf>
    <xf numFmtId="0" fontId="22" fillId="4" borderId="6" xfId="5" applyFont="1" applyFill="1" applyBorder="1" applyAlignment="1">
      <alignment horizontal="center" vertical="center" wrapText="1"/>
    </xf>
    <xf numFmtId="164" fontId="22" fillId="4" borderId="12" xfId="5" applyNumberFormat="1" applyFont="1" applyFill="1" applyBorder="1" applyAlignment="1">
      <alignment horizontal="center" vertical="center" wrapText="1"/>
    </xf>
    <xf numFmtId="0" fontId="30" fillId="0" borderId="0" xfId="5" applyFont="1" applyAlignment="1">
      <alignment horizontal="center"/>
    </xf>
    <xf numFmtId="0" fontId="22" fillId="4" borderId="2" xfId="5" applyFont="1" applyFill="1" applyBorder="1" applyAlignment="1">
      <alignment horizontal="center" wrapText="1"/>
    </xf>
    <xf numFmtId="0" fontId="22" fillId="4" borderId="4" xfId="5" applyFont="1" applyFill="1" applyBorder="1" applyAlignment="1">
      <alignment horizontal="center" wrapText="1"/>
    </xf>
    <xf numFmtId="0" fontId="22" fillId="4" borderId="3" xfId="5" applyFont="1" applyFill="1" applyBorder="1" applyAlignment="1">
      <alignment horizontal="center" wrapText="1"/>
    </xf>
    <xf numFmtId="0" fontId="31" fillId="0" borderId="0" xfId="6" applyFont="1" applyAlignment="1" applyProtection="1">
      <alignment horizontal="center"/>
      <protection locked="0"/>
    </xf>
    <xf numFmtId="0" fontId="22" fillId="0" borderId="0" xfId="7" applyFont="1" applyAlignment="1" applyProtection="1">
      <alignment horizontal="center"/>
      <protection locked="0"/>
    </xf>
    <xf numFmtId="0" fontId="22" fillId="4" borderId="5" xfId="7" applyFont="1" applyFill="1" applyBorder="1" applyAlignment="1">
      <alignment horizontal="center" vertical="center" wrapText="1"/>
    </xf>
    <xf numFmtId="0" fontId="22" fillId="4" borderId="6" xfId="7" applyFont="1" applyFill="1" applyBorder="1" applyAlignment="1">
      <alignment horizontal="center" vertical="center" wrapText="1"/>
    </xf>
    <xf numFmtId="164" fontId="22" fillId="4" borderId="5" xfId="7" applyNumberFormat="1" applyFont="1" applyFill="1" applyBorder="1" applyAlignment="1">
      <alignment horizontal="center" vertical="center" wrapText="1"/>
    </xf>
    <xf numFmtId="164" fontId="22" fillId="4" borderId="6" xfId="7" applyNumberFormat="1" applyFont="1" applyFill="1" applyBorder="1" applyAlignment="1">
      <alignment horizontal="center" vertical="center" wrapText="1"/>
    </xf>
    <xf numFmtId="0" fontId="22" fillId="0" borderId="8" xfId="7" applyFont="1" applyBorder="1" applyAlignment="1">
      <alignment horizontal="left"/>
    </xf>
    <xf numFmtId="0" fontId="1" fillId="0" borderId="0" xfId="6" applyAlignment="1" applyProtection="1">
      <alignment horizontal="center"/>
      <protection locked="0"/>
    </xf>
    <xf numFmtId="0" fontId="37" fillId="0" borderId="13" xfId="6" applyFont="1" applyBorder="1" applyAlignment="1">
      <alignment horizontal="left" vertical="center" wrapText="1"/>
    </xf>
    <xf numFmtId="0" fontId="37" fillId="0" borderId="0" xfId="6" applyFont="1" applyAlignment="1">
      <alignment horizontal="left" vertical="center" wrapText="1"/>
    </xf>
    <xf numFmtId="0" fontId="21" fillId="0" borderId="0" xfId="6" applyFont="1" applyAlignment="1" applyProtection="1">
      <alignment horizontal="center" vertical="center" wrapText="1"/>
      <protection locked="0"/>
    </xf>
    <xf numFmtId="0" fontId="32" fillId="0" borderId="0" xfId="7" applyFont="1" applyAlignment="1">
      <alignment horizontal="center"/>
    </xf>
    <xf numFmtId="0" fontId="22" fillId="4" borderId="2" xfId="7" applyFont="1" applyFill="1" applyBorder="1" applyAlignment="1">
      <alignment horizontal="center" vertical="center" wrapText="1"/>
    </xf>
    <xf numFmtId="0" fontId="22" fillId="4" borderId="4" xfId="7" applyFont="1" applyFill="1" applyBorder="1" applyAlignment="1">
      <alignment horizontal="center" vertical="center" wrapText="1"/>
    </xf>
    <xf numFmtId="0" fontId="22" fillId="4" borderId="3" xfId="7" applyFont="1" applyFill="1" applyBorder="1" applyAlignment="1">
      <alignment horizontal="center" vertical="center" wrapText="1"/>
    </xf>
  </cellXfs>
  <cellStyles count="8">
    <cellStyle name="Dziesiętny 2" xfId="4" xr:uid="{00000000-0005-0000-0000-000000000000}"/>
    <cellStyle name="Normal_Nota Nr 1_SPR2" xfId="3" xr:uid="{00000000-0005-0000-0000-000001000000}"/>
    <cellStyle name="Normal_SHEET" xfId="2" xr:uid="{00000000-0005-0000-0000-000002000000}"/>
    <cellStyle name="Normalny" xfId="0" builtinId="0"/>
    <cellStyle name="Normalny 2" xfId="1" xr:uid="{00000000-0005-0000-0000-000004000000}"/>
    <cellStyle name="Normalny 3" xfId="5" xr:uid="{00000000-0005-0000-0000-000005000000}"/>
    <cellStyle name="Normalny 3 2" xfId="7" xr:uid="{8CC85F6C-3210-4AC8-9388-96FB183071BA}"/>
    <cellStyle name="Normalny 4" xfId="6" xr:uid="{27470139-F7FB-468D-B769-B3E96EC678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7" zoomScaleNormal="100" zoomScaleSheetLayoutView="100" workbookViewId="0">
      <selection activeCell="J15" sqref="J15"/>
    </sheetView>
  </sheetViews>
  <sheetFormatPr defaultRowHeight="14.4" x14ac:dyDescent="0.3"/>
  <cols>
    <col min="1" max="1" width="45.6640625" customWidth="1"/>
    <col min="2" max="3" width="15.6640625" customWidth="1"/>
    <col min="4" max="4" width="30.6640625" customWidth="1"/>
    <col min="5" max="7" width="15.6640625" customWidth="1"/>
  </cols>
  <sheetData>
    <row r="1" spans="1:9" ht="77.25" customHeight="1" x14ac:dyDescent="0.3">
      <c r="A1" s="182" t="s">
        <v>491</v>
      </c>
      <c r="B1" s="335" t="s">
        <v>488</v>
      </c>
      <c r="C1" s="336"/>
      <c r="D1" s="337"/>
      <c r="E1" s="338" t="s">
        <v>492</v>
      </c>
      <c r="F1" s="339"/>
      <c r="G1" s="340"/>
      <c r="H1" s="322" t="s">
        <v>480</v>
      </c>
      <c r="I1" s="323"/>
    </row>
    <row r="2" spans="1:9" ht="25.5" customHeight="1" x14ac:dyDescent="0.3">
      <c r="A2" s="115" t="s">
        <v>0</v>
      </c>
      <c r="B2" s="116" t="s">
        <v>1</v>
      </c>
      <c r="C2" s="116" t="s">
        <v>2</v>
      </c>
      <c r="D2" s="341" t="s">
        <v>3</v>
      </c>
      <c r="E2" s="342"/>
      <c r="F2" s="116" t="s">
        <v>1</v>
      </c>
      <c r="G2" s="116" t="s">
        <v>2</v>
      </c>
    </row>
    <row r="3" spans="1:9" ht="25.5" customHeight="1" x14ac:dyDescent="0.3">
      <c r="A3" s="117" t="s">
        <v>4</v>
      </c>
      <c r="B3" s="273">
        <f>SUM(B4,B5,B15,B16,B20)</f>
        <v>0</v>
      </c>
      <c r="C3" s="273">
        <f>SUM(C4,C5,C15,C16,C20)</f>
        <v>0</v>
      </c>
      <c r="D3" s="343" t="s">
        <v>43</v>
      </c>
      <c r="E3" s="344"/>
      <c r="F3" s="273">
        <f>SUM(F4,F5,F8,F9)</f>
        <v>182870.15000000037</v>
      </c>
      <c r="G3" s="273">
        <f>SUM(G4,G5,G8,G9)</f>
        <v>221525.76999999955</v>
      </c>
    </row>
    <row r="4" spans="1:9" ht="25.5" customHeight="1" x14ac:dyDescent="0.3">
      <c r="A4" s="118" t="s">
        <v>5</v>
      </c>
      <c r="B4" s="274">
        <v>0</v>
      </c>
      <c r="C4" s="274">
        <v>0</v>
      </c>
      <c r="D4" s="326" t="s">
        <v>44</v>
      </c>
      <c r="E4" s="327"/>
      <c r="F4" s="277">
        <v>8086385.6500000004</v>
      </c>
      <c r="G4" s="277">
        <v>10488061.119999999</v>
      </c>
    </row>
    <row r="5" spans="1:9" ht="25.5" customHeight="1" x14ac:dyDescent="0.3">
      <c r="A5" s="118" t="s">
        <v>6</v>
      </c>
      <c r="B5" s="275">
        <f>B6+B13+B14</f>
        <v>0</v>
      </c>
      <c r="C5" s="275">
        <f>C6+C13+C14</f>
        <v>0</v>
      </c>
      <c r="D5" s="326" t="s">
        <v>45</v>
      </c>
      <c r="E5" s="327"/>
      <c r="F5" s="275">
        <f>SUM(F6:F7)</f>
        <v>-7903515.5</v>
      </c>
      <c r="G5" s="275">
        <f>SUM(G6:G7)</f>
        <v>-10266535.35</v>
      </c>
    </row>
    <row r="6" spans="1:9" ht="25.5" customHeight="1" x14ac:dyDescent="0.3">
      <c r="A6" s="119" t="s">
        <v>7</v>
      </c>
      <c r="B6" s="276">
        <f>B7+B9+B10+B11+B12</f>
        <v>0</v>
      </c>
      <c r="C6" s="276">
        <f>C7+C9+C10+C11+C12</f>
        <v>0</v>
      </c>
      <c r="D6" s="332" t="s">
        <v>46</v>
      </c>
      <c r="E6" s="333"/>
      <c r="F6" s="277">
        <v>0</v>
      </c>
      <c r="G6" s="277">
        <v>0</v>
      </c>
    </row>
    <row r="7" spans="1:9" ht="25.5" customHeight="1" x14ac:dyDescent="0.3">
      <c r="A7" s="119" t="s">
        <v>8</v>
      </c>
      <c r="B7" s="277">
        <v>0</v>
      </c>
      <c r="C7" s="277">
        <v>0</v>
      </c>
      <c r="D7" s="332" t="s">
        <v>47</v>
      </c>
      <c r="E7" s="333"/>
      <c r="F7" s="277">
        <v>-7903515.5</v>
      </c>
      <c r="G7" s="277">
        <v>-10266535.35</v>
      </c>
    </row>
    <row r="8" spans="1:9" ht="39.9" customHeight="1" x14ac:dyDescent="0.3">
      <c r="A8" s="119" t="s">
        <v>9</v>
      </c>
      <c r="B8" s="277">
        <v>0</v>
      </c>
      <c r="C8" s="277">
        <v>0</v>
      </c>
      <c r="D8" s="326" t="s">
        <v>48</v>
      </c>
      <c r="E8" s="327"/>
      <c r="F8" s="274">
        <v>0</v>
      </c>
      <c r="G8" s="274">
        <v>0</v>
      </c>
    </row>
    <row r="9" spans="1:9" ht="25.5" customHeight="1" x14ac:dyDescent="0.3">
      <c r="A9" s="119" t="s">
        <v>10</v>
      </c>
      <c r="B9" s="277">
        <v>0</v>
      </c>
      <c r="C9" s="277">
        <v>0</v>
      </c>
      <c r="D9" s="326" t="s">
        <v>49</v>
      </c>
      <c r="E9" s="327"/>
      <c r="F9" s="274">
        <v>0</v>
      </c>
      <c r="G9" s="274">
        <v>0</v>
      </c>
    </row>
    <row r="10" spans="1:9" ht="25.5" customHeight="1" x14ac:dyDescent="0.3">
      <c r="A10" s="119" t="s">
        <v>11</v>
      </c>
      <c r="B10" s="277">
        <v>0</v>
      </c>
      <c r="C10" s="277">
        <v>0</v>
      </c>
      <c r="D10" s="343" t="s">
        <v>50</v>
      </c>
      <c r="E10" s="344"/>
      <c r="F10" s="278">
        <v>0</v>
      </c>
      <c r="G10" s="278">
        <v>0</v>
      </c>
    </row>
    <row r="11" spans="1:9" ht="25.5" customHeight="1" x14ac:dyDescent="0.3">
      <c r="A11" s="119" t="s">
        <v>12</v>
      </c>
      <c r="B11" s="277">
        <v>0</v>
      </c>
      <c r="C11" s="277">
        <v>0</v>
      </c>
      <c r="D11" s="343" t="s">
        <v>51</v>
      </c>
      <c r="E11" s="344"/>
      <c r="F11" s="278">
        <v>0</v>
      </c>
      <c r="G11" s="278">
        <v>0</v>
      </c>
    </row>
    <row r="12" spans="1:9" ht="25.5" customHeight="1" x14ac:dyDescent="0.3">
      <c r="A12" s="119" t="s">
        <v>13</v>
      </c>
      <c r="B12" s="277">
        <v>0</v>
      </c>
      <c r="C12" s="277">
        <v>0</v>
      </c>
      <c r="D12" s="343" t="s">
        <v>52</v>
      </c>
      <c r="E12" s="344"/>
      <c r="F12" s="273">
        <f>SUM(F13:F14,F25,F26)</f>
        <v>363193.37</v>
      </c>
      <c r="G12" s="273">
        <f>SUM(G13:G14,G25,G26)</f>
        <v>436625.44</v>
      </c>
    </row>
    <row r="13" spans="1:9" ht="25.5" customHeight="1" x14ac:dyDescent="0.3">
      <c r="A13" s="118" t="s">
        <v>14</v>
      </c>
      <c r="B13" s="274">
        <v>0</v>
      </c>
      <c r="C13" s="274">
        <v>0</v>
      </c>
      <c r="D13" s="326" t="s">
        <v>53</v>
      </c>
      <c r="E13" s="327"/>
      <c r="F13" s="274">
        <v>0</v>
      </c>
      <c r="G13" s="274">
        <v>0</v>
      </c>
    </row>
    <row r="14" spans="1:9" ht="25.5" customHeight="1" x14ac:dyDescent="0.3">
      <c r="A14" s="118" t="s">
        <v>15</v>
      </c>
      <c r="B14" s="274">
        <v>0</v>
      </c>
      <c r="C14" s="274">
        <v>0</v>
      </c>
      <c r="D14" s="326" t="s">
        <v>54</v>
      </c>
      <c r="E14" s="327"/>
      <c r="F14" s="275">
        <f>SUM(F15:F22)</f>
        <v>363193.37</v>
      </c>
      <c r="G14" s="275">
        <f>SUM(G15:G22)</f>
        <v>436625.44</v>
      </c>
    </row>
    <row r="15" spans="1:9" ht="25.5" customHeight="1" x14ac:dyDescent="0.3">
      <c r="A15" s="118" t="s">
        <v>16</v>
      </c>
      <c r="B15" s="274">
        <v>0</v>
      </c>
      <c r="C15" s="274">
        <v>0</v>
      </c>
      <c r="D15" s="332" t="s">
        <v>55</v>
      </c>
      <c r="E15" s="333"/>
      <c r="F15" s="277">
        <v>2761.93</v>
      </c>
      <c r="G15" s="277">
        <v>3245.41</v>
      </c>
    </row>
    <row r="16" spans="1:9" ht="25.5" customHeight="1" x14ac:dyDescent="0.3">
      <c r="A16" s="118" t="s">
        <v>19</v>
      </c>
      <c r="B16" s="275">
        <f>SUM(B17:B19)</f>
        <v>0</v>
      </c>
      <c r="C16" s="275">
        <f>SUM(C17:C19)</f>
        <v>0</v>
      </c>
      <c r="D16" s="332" t="s">
        <v>56</v>
      </c>
      <c r="E16" s="333"/>
      <c r="F16" s="277">
        <v>0</v>
      </c>
      <c r="G16" s="277">
        <v>0</v>
      </c>
    </row>
    <row r="17" spans="1:7" ht="25.5" customHeight="1" x14ac:dyDescent="0.3">
      <c r="A17" s="119" t="s">
        <v>17</v>
      </c>
      <c r="B17" s="277">
        <v>0</v>
      </c>
      <c r="C17" s="277">
        <v>0</v>
      </c>
      <c r="D17" s="332" t="s">
        <v>57</v>
      </c>
      <c r="E17" s="333"/>
      <c r="F17" s="277">
        <v>58158.11</v>
      </c>
      <c r="G17" s="277">
        <v>67334.64</v>
      </c>
    </row>
    <row r="18" spans="1:7" ht="25.5" customHeight="1" x14ac:dyDescent="0.3">
      <c r="A18" s="119" t="s">
        <v>18</v>
      </c>
      <c r="B18" s="277">
        <v>0</v>
      </c>
      <c r="C18" s="277">
        <v>0</v>
      </c>
      <c r="D18" s="332" t="s">
        <v>58</v>
      </c>
      <c r="E18" s="333"/>
      <c r="F18" s="277">
        <v>297402.19</v>
      </c>
      <c r="G18" s="277">
        <v>347933.32</v>
      </c>
    </row>
    <row r="19" spans="1:7" ht="25.5" customHeight="1" x14ac:dyDescent="0.3">
      <c r="A19" s="119" t="s">
        <v>20</v>
      </c>
      <c r="B19" s="277">
        <v>0</v>
      </c>
      <c r="C19" s="277">
        <v>0</v>
      </c>
      <c r="D19" s="332" t="s">
        <v>59</v>
      </c>
      <c r="E19" s="333"/>
      <c r="F19" s="277">
        <v>0</v>
      </c>
      <c r="G19" s="277">
        <v>0</v>
      </c>
    </row>
    <row r="20" spans="1:7" ht="25.5" customHeight="1" x14ac:dyDescent="0.3">
      <c r="A20" s="118" t="s">
        <v>21</v>
      </c>
      <c r="B20" s="274">
        <v>0</v>
      </c>
      <c r="C20" s="274">
        <v>0</v>
      </c>
      <c r="D20" s="332" t="s">
        <v>60</v>
      </c>
      <c r="E20" s="333"/>
      <c r="F20" s="277">
        <v>0</v>
      </c>
      <c r="G20" s="277">
        <v>15547.2</v>
      </c>
    </row>
    <row r="21" spans="1:7" ht="25.5" customHeight="1" x14ac:dyDescent="0.3">
      <c r="A21" s="117" t="s">
        <v>22</v>
      </c>
      <c r="B21" s="273">
        <f>SUM(B22,B27,B33,B41)</f>
        <v>546063.5199999999</v>
      </c>
      <c r="C21" s="273">
        <f>SUM(C22,C27,C33,C41)</f>
        <v>658151.21</v>
      </c>
      <c r="D21" s="332" t="s">
        <v>457</v>
      </c>
      <c r="E21" s="333"/>
      <c r="F21" s="277">
        <v>0</v>
      </c>
      <c r="G21" s="277">
        <v>1223.73</v>
      </c>
    </row>
    <row r="22" spans="1:7" ht="25.5" customHeight="1" x14ac:dyDescent="0.3">
      <c r="A22" s="118" t="s">
        <v>23</v>
      </c>
      <c r="B22" s="275">
        <f>SUM(B23:B26)</f>
        <v>0</v>
      </c>
      <c r="C22" s="275">
        <f>SUM(C23:C26)</f>
        <v>0</v>
      </c>
      <c r="D22" s="332" t="s">
        <v>61</v>
      </c>
      <c r="E22" s="333"/>
      <c r="F22" s="275">
        <f>SUM(F23:F24)</f>
        <v>4871.1400000000003</v>
      </c>
      <c r="G22" s="275">
        <f>SUM(G23:G24)</f>
        <v>1341.14</v>
      </c>
    </row>
    <row r="23" spans="1:7" ht="25.5" customHeight="1" x14ac:dyDescent="0.3">
      <c r="A23" s="119" t="s">
        <v>24</v>
      </c>
      <c r="B23" s="277">
        <v>0</v>
      </c>
      <c r="C23" s="277">
        <v>0</v>
      </c>
      <c r="D23" s="332" t="s">
        <v>62</v>
      </c>
      <c r="E23" s="333"/>
      <c r="F23" s="277">
        <v>4871.1400000000003</v>
      </c>
      <c r="G23" s="277">
        <v>1341.14</v>
      </c>
    </row>
    <row r="24" spans="1:7" ht="25.5" customHeight="1" x14ac:dyDescent="0.3">
      <c r="A24" s="119" t="s">
        <v>25</v>
      </c>
      <c r="B24" s="277">
        <v>0</v>
      </c>
      <c r="C24" s="277">
        <v>0</v>
      </c>
      <c r="D24" s="332" t="s">
        <v>63</v>
      </c>
      <c r="E24" s="333"/>
      <c r="F24" s="277">
        <v>0</v>
      </c>
      <c r="G24" s="277">
        <v>0</v>
      </c>
    </row>
    <row r="25" spans="1:7" ht="25.5" customHeight="1" x14ac:dyDescent="0.3">
      <c r="A25" s="119" t="s">
        <v>26</v>
      </c>
      <c r="B25" s="277">
        <v>0</v>
      </c>
      <c r="C25" s="277">
        <v>0</v>
      </c>
      <c r="D25" s="326" t="s">
        <v>64</v>
      </c>
      <c r="E25" s="327"/>
      <c r="F25" s="274">
        <v>0</v>
      </c>
      <c r="G25" s="274">
        <v>0</v>
      </c>
    </row>
    <row r="26" spans="1:7" ht="25.5" customHeight="1" x14ac:dyDescent="0.3">
      <c r="A26" s="119" t="s">
        <v>27</v>
      </c>
      <c r="B26" s="277">
        <v>0</v>
      </c>
      <c r="C26" s="277">
        <v>0</v>
      </c>
      <c r="D26" s="326" t="s">
        <v>41</v>
      </c>
      <c r="E26" s="327"/>
      <c r="F26" s="274">
        <v>0</v>
      </c>
      <c r="G26" s="274">
        <v>0</v>
      </c>
    </row>
    <row r="27" spans="1:7" ht="25.5" customHeight="1" x14ac:dyDescent="0.3">
      <c r="A27" s="118" t="s">
        <v>29</v>
      </c>
      <c r="B27" s="275">
        <f>SUM(B28:B32)</f>
        <v>541192.37999999989</v>
      </c>
      <c r="C27" s="275">
        <f>SUM(C28:C32)</f>
        <v>640039.14</v>
      </c>
      <c r="D27" s="332"/>
      <c r="E27" s="333"/>
      <c r="F27" s="276"/>
      <c r="G27" s="276"/>
    </row>
    <row r="28" spans="1:7" ht="25.5" customHeight="1" x14ac:dyDescent="0.3">
      <c r="A28" s="119" t="s">
        <v>28</v>
      </c>
      <c r="B28" s="277">
        <v>96.19</v>
      </c>
      <c r="C28" s="277">
        <v>0</v>
      </c>
      <c r="D28" s="332"/>
      <c r="E28" s="333"/>
      <c r="F28" s="276"/>
      <c r="G28" s="276"/>
    </row>
    <row r="29" spans="1:7" ht="25.5" customHeight="1" x14ac:dyDescent="0.3">
      <c r="A29" s="119" t="s">
        <v>30</v>
      </c>
      <c r="B29" s="277">
        <v>0</v>
      </c>
      <c r="C29" s="277">
        <v>0</v>
      </c>
      <c r="D29" s="332"/>
      <c r="E29" s="333"/>
      <c r="F29" s="276"/>
      <c r="G29" s="276"/>
    </row>
    <row r="30" spans="1:7" ht="25.5" customHeight="1" x14ac:dyDescent="0.3">
      <c r="A30" s="119" t="s">
        <v>31</v>
      </c>
      <c r="B30" s="277">
        <v>0</v>
      </c>
      <c r="C30" s="277">
        <v>0</v>
      </c>
      <c r="D30" s="332"/>
      <c r="E30" s="333"/>
      <c r="F30" s="276"/>
      <c r="G30" s="276"/>
    </row>
    <row r="31" spans="1:7" ht="25.5" customHeight="1" x14ac:dyDescent="0.3">
      <c r="A31" s="119" t="s">
        <v>32</v>
      </c>
      <c r="B31" s="277">
        <v>541000</v>
      </c>
      <c r="C31" s="277">
        <v>640039.14</v>
      </c>
      <c r="D31" s="332"/>
      <c r="E31" s="333"/>
      <c r="F31" s="276"/>
      <c r="G31" s="276"/>
    </row>
    <row r="32" spans="1:7" ht="25.5" customHeight="1" x14ac:dyDescent="0.3">
      <c r="A32" s="119" t="s">
        <v>33</v>
      </c>
      <c r="B32" s="277">
        <v>96.19</v>
      </c>
      <c r="C32" s="277">
        <v>0</v>
      </c>
      <c r="D32" s="332"/>
      <c r="E32" s="333"/>
      <c r="F32" s="276"/>
      <c r="G32" s="276"/>
    </row>
    <row r="33" spans="1:7" ht="25.5" customHeight="1" x14ac:dyDescent="0.3">
      <c r="A33" s="118" t="s">
        <v>34</v>
      </c>
      <c r="B33" s="275">
        <f>SUM(B34:B40)</f>
        <v>4871.1400000000003</v>
      </c>
      <c r="C33" s="275">
        <f>SUM(C34:C40)</f>
        <v>18112.07</v>
      </c>
      <c r="D33" s="332"/>
      <c r="E33" s="333"/>
      <c r="F33" s="276"/>
      <c r="G33" s="276"/>
    </row>
    <row r="34" spans="1:7" ht="25.5" customHeight="1" x14ac:dyDescent="0.3">
      <c r="A34" s="119" t="s">
        <v>35</v>
      </c>
      <c r="B34" s="277">
        <v>0</v>
      </c>
      <c r="C34" s="277">
        <v>0</v>
      </c>
      <c r="D34" s="332"/>
      <c r="E34" s="333"/>
      <c r="F34" s="276"/>
      <c r="G34" s="276"/>
    </row>
    <row r="35" spans="1:7" ht="25.5" customHeight="1" x14ac:dyDescent="0.3">
      <c r="A35" s="119" t="s">
        <v>36</v>
      </c>
      <c r="B35" s="277">
        <v>4871.1400000000003</v>
      </c>
      <c r="C35" s="277">
        <v>18112.07</v>
      </c>
      <c r="D35" s="332"/>
      <c r="E35" s="333"/>
      <c r="F35" s="276"/>
      <c r="G35" s="276"/>
    </row>
    <row r="36" spans="1:7" ht="25.5" customHeight="1" x14ac:dyDescent="0.3">
      <c r="A36" s="119" t="s">
        <v>461</v>
      </c>
      <c r="B36" s="277">
        <v>0</v>
      </c>
      <c r="C36" s="277">
        <v>0</v>
      </c>
      <c r="D36" s="332"/>
      <c r="E36" s="333"/>
      <c r="F36" s="276"/>
      <c r="G36" s="276"/>
    </row>
    <row r="37" spans="1:7" ht="25.5" customHeight="1" x14ac:dyDescent="0.3">
      <c r="A37" s="119" t="s">
        <v>37</v>
      </c>
      <c r="B37" s="277">
        <v>0</v>
      </c>
      <c r="C37" s="277">
        <v>0</v>
      </c>
      <c r="D37" s="330"/>
      <c r="E37" s="331"/>
      <c r="F37" s="276"/>
      <c r="G37" s="276"/>
    </row>
    <row r="38" spans="1:7" ht="25.5" customHeight="1" x14ac:dyDescent="0.3">
      <c r="A38" s="119" t="s">
        <v>38</v>
      </c>
      <c r="B38" s="277">
        <v>0</v>
      </c>
      <c r="C38" s="277">
        <v>0</v>
      </c>
      <c r="D38" s="330"/>
      <c r="E38" s="331"/>
      <c r="F38" s="276"/>
      <c r="G38" s="276"/>
    </row>
    <row r="39" spans="1:7" ht="25.5" customHeight="1" x14ac:dyDescent="0.3">
      <c r="A39" s="119" t="s">
        <v>39</v>
      </c>
      <c r="B39" s="277">
        <v>0</v>
      </c>
      <c r="C39" s="277">
        <v>0</v>
      </c>
      <c r="D39" s="330"/>
      <c r="E39" s="331"/>
      <c r="F39" s="276"/>
      <c r="G39" s="276"/>
    </row>
    <row r="40" spans="1:7" ht="25.5" customHeight="1" x14ac:dyDescent="0.3">
      <c r="A40" s="119" t="s">
        <v>40</v>
      </c>
      <c r="B40" s="277">
        <v>0</v>
      </c>
      <c r="C40" s="277">
        <v>0</v>
      </c>
      <c r="D40" s="330"/>
      <c r="E40" s="331"/>
      <c r="F40" s="276"/>
      <c r="G40" s="276"/>
    </row>
    <row r="41" spans="1:7" ht="25.5" customHeight="1" x14ac:dyDescent="0.3">
      <c r="A41" s="118" t="s">
        <v>41</v>
      </c>
      <c r="B41" s="274">
        <v>0</v>
      </c>
      <c r="C41" s="274">
        <v>0</v>
      </c>
      <c r="D41" s="330"/>
      <c r="E41" s="331"/>
      <c r="F41" s="276"/>
      <c r="G41" s="276"/>
    </row>
    <row r="42" spans="1:7" ht="25.5" customHeight="1" x14ac:dyDescent="0.3">
      <c r="A42" s="117" t="s">
        <v>42</v>
      </c>
      <c r="B42" s="273">
        <f>SUM(B3,B21)</f>
        <v>546063.5199999999</v>
      </c>
      <c r="C42" s="273">
        <f>SUM(C3,C21)</f>
        <v>658151.21</v>
      </c>
      <c r="D42" s="328" t="s">
        <v>65</v>
      </c>
      <c r="E42" s="329"/>
      <c r="F42" s="273">
        <f>SUM(F3,F10,F11,F12)</f>
        <v>546063.52000000037</v>
      </c>
      <c r="G42" s="273">
        <f>SUM(G3,G10,G11,G12)</f>
        <v>658151.2099999995</v>
      </c>
    </row>
    <row r="43" spans="1:7" x14ac:dyDescent="0.3">
      <c r="A43" s="112"/>
      <c r="B43" s="112"/>
      <c r="C43" s="112"/>
      <c r="D43" s="112"/>
      <c r="E43" s="112"/>
      <c r="F43" s="112"/>
      <c r="G43" s="112"/>
    </row>
    <row r="44" spans="1:7" x14ac:dyDescent="0.3">
      <c r="A44" s="112"/>
      <c r="B44" s="112"/>
      <c r="C44" s="112"/>
      <c r="D44" s="112"/>
      <c r="E44" s="112"/>
      <c r="F44" s="112"/>
      <c r="G44" s="112"/>
    </row>
    <row r="45" spans="1:7" x14ac:dyDescent="0.3">
      <c r="A45" s="112"/>
      <c r="B45" s="112"/>
      <c r="C45" s="112"/>
      <c r="D45" s="112"/>
      <c r="E45" s="112"/>
      <c r="F45" s="112"/>
      <c r="G45" s="112"/>
    </row>
    <row r="46" spans="1:7" x14ac:dyDescent="0.3">
      <c r="A46" s="112"/>
      <c r="B46" s="112"/>
      <c r="C46" s="112"/>
      <c r="D46" s="112"/>
      <c r="E46" s="112"/>
      <c r="F46" s="112"/>
      <c r="G46" s="112"/>
    </row>
    <row r="47" spans="1:7" x14ac:dyDescent="0.3">
      <c r="A47" s="112"/>
      <c r="B47" s="112"/>
      <c r="C47" s="112"/>
      <c r="D47" s="112"/>
      <c r="E47" s="112"/>
      <c r="F47" s="112"/>
      <c r="G47" s="112"/>
    </row>
    <row r="48" spans="1:7" x14ac:dyDescent="0.3">
      <c r="A48" s="120" t="s">
        <v>66</v>
      </c>
      <c r="B48" s="334" t="s">
        <v>68</v>
      </c>
      <c r="C48" s="334"/>
      <c r="D48" s="324" t="s">
        <v>69</v>
      </c>
      <c r="E48" s="324"/>
      <c r="F48" s="112"/>
      <c r="G48" s="112"/>
    </row>
    <row r="49" spans="1:7" x14ac:dyDescent="0.3">
      <c r="A49" s="121" t="s">
        <v>67</v>
      </c>
      <c r="B49" s="325" t="s">
        <v>462</v>
      </c>
      <c r="C49" s="325"/>
      <c r="D49" s="325" t="s">
        <v>70</v>
      </c>
      <c r="E49" s="325"/>
      <c r="F49" s="112"/>
      <c r="G49" s="112"/>
    </row>
  </sheetData>
  <sheetProtection password="CB4A" sheet="1" objects="1" scenarios="1"/>
  <mergeCells count="48">
    <mergeCell ref="B48:C48"/>
    <mergeCell ref="B49:C49"/>
    <mergeCell ref="B1:D1"/>
    <mergeCell ref="E1:G1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34:E34"/>
    <mergeCell ref="D31:E31"/>
    <mergeCell ref="D30:E30"/>
    <mergeCell ref="D28:E28"/>
    <mergeCell ref="D20:E20"/>
    <mergeCell ref="D21:E21"/>
    <mergeCell ref="D23:E23"/>
    <mergeCell ref="D22:E22"/>
    <mergeCell ref="D24:E24"/>
    <mergeCell ref="D29:E29"/>
    <mergeCell ref="D27:E27"/>
    <mergeCell ref="H1:I1"/>
    <mergeCell ref="D48:E48"/>
    <mergeCell ref="D49:E49"/>
    <mergeCell ref="D25:E25"/>
    <mergeCell ref="D26:E26"/>
    <mergeCell ref="D42:E42"/>
    <mergeCell ref="D41:E41"/>
    <mergeCell ref="D40:E40"/>
    <mergeCell ref="D39:E39"/>
    <mergeCell ref="D38:E38"/>
    <mergeCell ref="D36:E36"/>
    <mergeCell ref="D37:E37"/>
    <mergeCell ref="D35:E35"/>
    <mergeCell ref="D32:E32"/>
    <mergeCell ref="D33:E33"/>
    <mergeCell ref="D19:E19"/>
  </mergeCells>
  <dataValidations count="4">
    <dataValidation type="decimal" showInputMessage="1" showErrorMessage="1" errorTitle="Niepoprawna wartość" error="Można wprowadzać tylko wartości dodatnie lub zero" sqref="F6" xr:uid="{00000000-0002-0000-0000-000000000000}">
      <formula1>0</formula1>
      <formula2>9999999999</formula2>
    </dataValidation>
    <dataValidation type="decimal" allowBlank="1" showInputMessage="1" showErrorMessage="1" errorTitle="Niepoprawna wartość" error="Można wprowadzać tylko wartości dodatnie lub zero" sqref="G6" xr:uid="{00000000-0002-0000-0000-000001000000}">
      <formula1>0</formula1>
      <formula2>9999999999</formula2>
    </dataValidation>
    <dataValidation type="decimal" showInputMessage="1" showErrorMessage="1" errorTitle="Niepoprawnwa wartość" error="Można wprowadzać tylko wartości ujemne lub zero" sqref="F7" xr:uid="{00000000-0002-0000-0000-000002000000}">
      <formula1>-999999999</formula1>
      <formula2>0</formula2>
    </dataValidation>
    <dataValidation type="decimal" showInputMessage="1" showErrorMessage="1" error="Można wprowadzać tylko wartości ujemne lub zero" sqref="G7" xr:uid="{00000000-0002-0000-0000-000003000000}">
      <formula1>-999999999</formula1>
      <formula2>0</formula2>
    </dataValidation>
  </dataValidations>
  <pageMargins left="0.7" right="0.7" top="0.75" bottom="0.75" header="0.3" footer="0.3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15"/>
  <sheetViews>
    <sheetView view="pageBreakPreview" zoomScaleNormal="100" zoomScaleSheetLayoutView="100" workbookViewId="0">
      <selection activeCell="B6" sqref="B6"/>
    </sheetView>
  </sheetViews>
  <sheetFormatPr defaultColWidth="9.109375" defaultRowHeight="10.199999999999999" x14ac:dyDescent="0.3"/>
  <cols>
    <col min="1" max="1" width="7" style="211" customWidth="1"/>
    <col min="2" max="2" width="60" style="211" customWidth="1"/>
    <col min="3" max="8" width="20.6640625" style="212" customWidth="1"/>
    <col min="9" max="9" width="13.88671875" style="2" customWidth="1"/>
    <col min="10" max="16384" width="9.109375" style="2"/>
  </cols>
  <sheetData>
    <row r="1" spans="1:9" ht="24.9" customHeight="1" x14ac:dyDescent="0.3"/>
    <row r="2" spans="1:9" ht="24.9" customHeight="1" x14ac:dyDescent="0.3">
      <c r="A2" s="63"/>
      <c r="B2" s="36"/>
      <c r="C2" s="32"/>
      <c r="D2" s="32"/>
      <c r="E2" s="32"/>
      <c r="F2" s="32"/>
      <c r="G2" s="32"/>
      <c r="H2" s="32"/>
    </row>
    <row r="3" spans="1:9" ht="24.9" customHeight="1" x14ac:dyDescent="0.3">
      <c r="A3" s="388" t="s">
        <v>337</v>
      </c>
      <c r="B3" s="390" t="s">
        <v>323</v>
      </c>
      <c r="C3" s="392" t="s">
        <v>368</v>
      </c>
      <c r="D3" s="394" t="s">
        <v>369</v>
      </c>
      <c r="E3" s="395"/>
      <c r="F3" s="395"/>
      <c r="G3" s="395"/>
      <c r="H3" s="395"/>
      <c r="I3" s="395"/>
    </row>
    <row r="4" spans="1:9" ht="48.75" customHeight="1" x14ac:dyDescent="0.3">
      <c r="A4" s="389"/>
      <c r="B4" s="391"/>
      <c r="C4" s="393"/>
      <c r="D4" s="57" t="s">
        <v>412</v>
      </c>
      <c r="E4" s="57" t="s">
        <v>413</v>
      </c>
      <c r="F4" s="57" t="s">
        <v>414</v>
      </c>
      <c r="G4" s="57" t="s">
        <v>415</v>
      </c>
      <c r="H4" s="57" t="s">
        <v>416</v>
      </c>
      <c r="I4" s="57" t="s">
        <v>447</v>
      </c>
    </row>
    <row r="5" spans="1:9" ht="15" customHeight="1" x14ac:dyDescent="0.3">
      <c r="A5" s="59"/>
      <c r="B5" s="64" t="s">
        <v>1</v>
      </c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8">
        <f t="shared" ref="I5:I12" si="0">SUM(D5:H5)</f>
        <v>0</v>
      </c>
    </row>
    <row r="6" spans="1:9" s="197" customFormat="1" ht="15" customHeight="1" x14ac:dyDescent="0.3">
      <c r="A6" s="144"/>
      <c r="B6" s="145" t="s">
        <v>365</v>
      </c>
      <c r="C6" s="130">
        <v>0</v>
      </c>
      <c r="D6" s="130">
        <v>0</v>
      </c>
      <c r="E6" s="130">
        <v>0</v>
      </c>
      <c r="F6" s="130">
        <v>0</v>
      </c>
      <c r="G6" s="130">
        <v>0</v>
      </c>
      <c r="H6" s="130">
        <v>0</v>
      </c>
      <c r="I6" s="213">
        <f t="shared" si="0"/>
        <v>0</v>
      </c>
    </row>
    <row r="7" spans="1:9" ht="15" customHeight="1" x14ac:dyDescent="0.3">
      <c r="A7" s="60" t="s">
        <v>142</v>
      </c>
      <c r="B7" s="61" t="s">
        <v>185</v>
      </c>
      <c r="C7" s="214">
        <v>0</v>
      </c>
      <c r="D7" s="214">
        <v>0</v>
      </c>
      <c r="E7" s="214">
        <v>0</v>
      </c>
      <c r="F7" s="214">
        <v>0</v>
      </c>
      <c r="G7" s="214">
        <v>0</v>
      </c>
      <c r="H7" s="214">
        <v>0</v>
      </c>
      <c r="I7" s="62">
        <f t="shared" si="0"/>
        <v>0</v>
      </c>
    </row>
    <row r="8" spans="1:9" s="197" customFormat="1" ht="15" customHeight="1" x14ac:dyDescent="0.3">
      <c r="A8" s="148" t="s">
        <v>144</v>
      </c>
      <c r="B8" s="149" t="s">
        <v>365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213">
        <f t="shared" si="0"/>
        <v>0</v>
      </c>
    </row>
    <row r="9" spans="1:9" ht="15" customHeight="1" x14ac:dyDescent="0.3">
      <c r="A9" s="60" t="s">
        <v>143</v>
      </c>
      <c r="B9" s="61" t="s">
        <v>366</v>
      </c>
      <c r="C9" s="214">
        <v>0</v>
      </c>
      <c r="D9" s="214">
        <v>0</v>
      </c>
      <c r="E9" s="214">
        <v>0</v>
      </c>
      <c r="F9" s="214">
        <v>0</v>
      </c>
      <c r="G9" s="214">
        <v>0</v>
      </c>
      <c r="H9" s="214">
        <v>0</v>
      </c>
      <c r="I9" s="62">
        <f t="shared" si="0"/>
        <v>0</v>
      </c>
    </row>
    <row r="10" spans="1:9" s="197" customFormat="1" ht="15" customHeight="1" x14ac:dyDescent="0.3">
      <c r="A10" s="148" t="s">
        <v>144</v>
      </c>
      <c r="B10" s="149" t="s">
        <v>365</v>
      </c>
      <c r="C10" s="147">
        <v>0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213">
        <f t="shared" si="0"/>
        <v>0</v>
      </c>
    </row>
    <row r="11" spans="1:9" ht="15" customHeight="1" x14ac:dyDescent="0.3">
      <c r="A11" s="60" t="s">
        <v>147</v>
      </c>
      <c r="B11" s="61" t="s">
        <v>367</v>
      </c>
      <c r="C11" s="214">
        <v>0</v>
      </c>
      <c r="D11" s="214">
        <v>0</v>
      </c>
      <c r="E11" s="214">
        <v>0</v>
      </c>
      <c r="F11" s="214">
        <v>0</v>
      </c>
      <c r="G11" s="214">
        <v>0</v>
      </c>
      <c r="H11" s="214">
        <v>0</v>
      </c>
      <c r="I11" s="62">
        <f t="shared" si="0"/>
        <v>0</v>
      </c>
    </row>
    <row r="12" spans="1:9" s="197" customFormat="1" ht="15" customHeight="1" x14ac:dyDescent="0.3">
      <c r="A12" s="148" t="s">
        <v>144</v>
      </c>
      <c r="B12" s="149" t="s">
        <v>365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213">
        <f t="shared" si="0"/>
        <v>0</v>
      </c>
    </row>
    <row r="13" spans="1:9" ht="24.9" customHeight="1" x14ac:dyDescent="0.3">
      <c r="A13" s="65"/>
      <c r="B13" s="58" t="s">
        <v>175</v>
      </c>
      <c r="C13" s="66">
        <f t="shared" ref="C13:H14" si="1">C5+C7-C9-C11</f>
        <v>0</v>
      </c>
      <c r="D13" s="66">
        <f t="shared" si="1"/>
        <v>0</v>
      </c>
      <c r="E13" s="66">
        <f t="shared" si="1"/>
        <v>0</v>
      </c>
      <c r="F13" s="66">
        <f t="shared" si="1"/>
        <v>0</v>
      </c>
      <c r="G13" s="66">
        <f t="shared" si="1"/>
        <v>0</v>
      </c>
      <c r="H13" s="66">
        <f t="shared" si="1"/>
        <v>0</v>
      </c>
      <c r="I13" s="66">
        <f t="shared" ref="I13" si="2">I5+I7-I9-I11</f>
        <v>0</v>
      </c>
    </row>
    <row r="14" spans="1:9" ht="24.9" customHeight="1" x14ac:dyDescent="0.3">
      <c r="A14" s="65"/>
      <c r="B14" s="150" t="s">
        <v>365</v>
      </c>
      <c r="C14" s="146">
        <f t="shared" si="1"/>
        <v>0</v>
      </c>
      <c r="D14" s="146">
        <f t="shared" si="1"/>
        <v>0</v>
      </c>
      <c r="E14" s="146">
        <f t="shared" si="1"/>
        <v>0</v>
      </c>
      <c r="F14" s="146">
        <f t="shared" si="1"/>
        <v>0</v>
      </c>
      <c r="G14" s="146">
        <f t="shared" si="1"/>
        <v>0</v>
      </c>
      <c r="H14" s="146">
        <f t="shared" si="1"/>
        <v>0</v>
      </c>
      <c r="I14" s="146">
        <f t="shared" ref="I14" si="3">I6+I8-I10-I12</f>
        <v>0</v>
      </c>
    </row>
    <row r="15" spans="1:9" x14ac:dyDescent="0.3">
      <c r="I15" s="3"/>
    </row>
  </sheetData>
  <sheetProtection password="CB4A" sheet="1" objects="1" scenarios="1"/>
  <mergeCells count="4">
    <mergeCell ref="A3:A4"/>
    <mergeCell ref="B3:B4"/>
    <mergeCell ref="C3:C4"/>
    <mergeCell ref="D3:I3"/>
  </mergeCells>
  <pageMargins left="0.7" right="0.7" top="0.75" bottom="0.75" header="0.3" footer="0.3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0"/>
  <sheetViews>
    <sheetView view="pageBreakPreview" zoomScaleNormal="100" zoomScaleSheetLayoutView="100" workbookViewId="0">
      <selection activeCell="I15" sqref="I15:J15"/>
    </sheetView>
  </sheetViews>
  <sheetFormatPr defaultColWidth="9.109375" defaultRowHeight="10.199999999999999" x14ac:dyDescent="0.3"/>
  <cols>
    <col min="1" max="1" width="8.6640625" style="7" customWidth="1"/>
    <col min="2" max="2" width="39.44140625" style="7" customWidth="1"/>
    <col min="3" max="4" width="14.6640625" style="7" customWidth="1"/>
    <col min="5" max="5" width="15.88671875" style="7" customWidth="1"/>
    <col min="6" max="8" width="14.6640625" style="7" customWidth="1"/>
    <col min="9" max="9" width="18.109375" style="7" customWidth="1"/>
    <col min="10" max="10" width="15" style="7" customWidth="1"/>
    <col min="11" max="12" width="20.6640625" style="7" customWidth="1"/>
    <col min="13" max="16384" width="9.109375" style="7"/>
  </cols>
  <sheetData>
    <row r="1" spans="1:18" s="216" customFormat="1" ht="11.25" customHeight="1" x14ac:dyDescent="0.3">
      <c r="C1" s="217"/>
      <c r="D1" s="217"/>
      <c r="E1" s="217"/>
      <c r="F1" s="217"/>
      <c r="G1" s="217"/>
      <c r="H1" s="217"/>
      <c r="I1" s="217"/>
    </row>
    <row r="2" spans="1:18" s="216" customFormat="1" ht="24.9" customHeight="1" x14ac:dyDescent="0.3">
      <c r="A2" s="67" t="s">
        <v>338</v>
      </c>
      <c r="B2" s="396" t="s">
        <v>326</v>
      </c>
      <c r="C2" s="397"/>
      <c r="D2" s="397"/>
      <c r="E2" s="397"/>
      <c r="F2" s="397"/>
      <c r="G2" s="398"/>
      <c r="H2" s="217"/>
      <c r="I2" s="217"/>
      <c r="J2" s="218"/>
      <c r="K2" s="219"/>
    </row>
    <row r="3" spans="1:18" s="216" customFormat="1" ht="24.9" customHeight="1" x14ac:dyDescent="0.3">
      <c r="A3" s="220"/>
      <c r="B3" s="221" t="s">
        <v>140</v>
      </c>
      <c r="C3" s="222" t="s">
        <v>466</v>
      </c>
      <c r="D3" s="223" t="s">
        <v>177</v>
      </c>
      <c r="E3" s="223" t="s">
        <v>186</v>
      </c>
      <c r="F3" s="223" t="s">
        <v>187</v>
      </c>
      <c r="G3" s="222" t="s">
        <v>2</v>
      </c>
      <c r="H3" s="217"/>
      <c r="I3" s="217"/>
      <c r="J3" s="218"/>
      <c r="K3" s="224"/>
    </row>
    <row r="4" spans="1:18" s="216" customFormat="1" ht="15" customHeight="1" x14ac:dyDescent="0.3">
      <c r="A4" s="225"/>
      <c r="B4" s="226" t="s">
        <v>253</v>
      </c>
      <c r="C4" s="227"/>
      <c r="D4" s="227"/>
      <c r="E4" s="227"/>
      <c r="F4" s="227"/>
      <c r="G4" s="227"/>
      <c r="H4" s="217"/>
      <c r="I4" s="217"/>
      <c r="J4" s="218"/>
      <c r="K4" s="228"/>
    </row>
    <row r="5" spans="1:18" s="2" customFormat="1" ht="15" customHeight="1" x14ac:dyDescent="0.3">
      <c r="A5" s="229" t="s">
        <v>144</v>
      </c>
      <c r="B5" s="230" t="s">
        <v>370</v>
      </c>
      <c r="C5" s="244">
        <v>0</v>
      </c>
      <c r="D5" s="244">
        <v>0</v>
      </c>
      <c r="E5" s="244">
        <v>0</v>
      </c>
      <c r="F5" s="244">
        <v>0</v>
      </c>
      <c r="G5" s="227">
        <f>C5+D5-E5-F5</f>
        <v>0</v>
      </c>
      <c r="H5" s="55"/>
      <c r="I5" s="55"/>
      <c r="K5" s="19" t="s">
        <v>154</v>
      </c>
      <c r="L5" s="19"/>
    </row>
    <row r="6" spans="1:18" s="218" customFormat="1" ht="15" customHeight="1" x14ac:dyDescent="0.3">
      <c r="A6" s="229" t="s">
        <v>144</v>
      </c>
      <c r="B6" s="230" t="s">
        <v>325</v>
      </c>
      <c r="C6" s="244">
        <v>0</v>
      </c>
      <c r="D6" s="244">
        <v>0</v>
      </c>
      <c r="E6" s="244">
        <v>0</v>
      </c>
      <c r="F6" s="244">
        <v>0</v>
      </c>
      <c r="G6" s="227">
        <f>C6+D6-E6-F6</f>
        <v>0</v>
      </c>
      <c r="H6" s="12"/>
      <c r="I6" s="56"/>
      <c r="J6" s="231"/>
      <c r="K6" s="20" t="s">
        <v>156</v>
      </c>
      <c r="L6" s="21" t="s">
        <v>157</v>
      </c>
      <c r="M6" s="231"/>
      <c r="N6" s="399"/>
      <c r="O6" s="399"/>
      <c r="P6" s="231"/>
    </row>
    <row r="7" spans="1:18" s="218" customFormat="1" ht="24.9" customHeight="1" x14ac:dyDescent="0.3">
      <c r="A7" s="232"/>
      <c r="B7" s="233" t="s">
        <v>172</v>
      </c>
      <c r="C7" s="234">
        <f>SUM(C5:C6)</f>
        <v>0</v>
      </c>
      <c r="D7" s="234">
        <f>SUM(D5:D6)</f>
        <v>0</v>
      </c>
      <c r="E7" s="234">
        <f>SUM(E5:E6)</f>
        <v>0</v>
      </c>
      <c r="F7" s="234">
        <f>SUM(F5:F6)</f>
        <v>0</v>
      </c>
      <c r="G7" s="234">
        <f>SUM(G5:G6)</f>
        <v>0</v>
      </c>
      <c r="H7" s="215"/>
      <c r="I7" s="215"/>
      <c r="J7" s="235"/>
      <c r="K7" s="22">
        <f>' Bilans zał.5 Rozp.'!G25</f>
        <v>0</v>
      </c>
      <c r="L7" s="22">
        <f>G7-K7</f>
        <v>0</v>
      </c>
      <c r="M7" s="236"/>
      <c r="N7" s="237"/>
      <c r="O7" s="238"/>
      <c r="P7" s="237"/>
    </row>
    <row r="8" spans="1:18" s="218" customFormat="1" x14ac:dyDescent="0.3">
      <c r="A8" s="216"/>
      <c r="B8" s="216"/>
      <c r="C8" s="217"/>
      <c r="D8" s="217"/>
      <c r="E8" s="217"/>
      <c r="F8" s="217"/>
      <c r="G8" s="217"/>
      <c r="H8" s="239"/>
      <c r="I8" s="239"/>
      <c r="J8" s="2"/>
      <c r="K8" s="2"/>
      <c r="L8" s="235"/>
      <c r="M8" s="237"/>
      <c r="N8" s="238"/>
      <c r="O8" s="236"/>
      <c r="P8" s="237"/>
      <c r="Q8" s="238"/>
      <c r="R8" s="237"/>
    </row>
    <row r="9" spans="1:18" s="218" customFormat="1" x14ac:dyDescent="0.3">
      <c r="A9" s="216"/>
      <c r="B9" s="216"/>
      <c r="C9" s="217"/>
      <c r="D9" s="217"/>
      <c r="E9" s="217"/>
      <c r="F9" s="217"/>
      <c r="G9" s="217"/>
      <c r="H9" s="239"/>
      <c r="I9" s="239"/>
      <c r="J9" s="2"/>
      <c r="K9" s="2"/>
      <c r="L9" s="235"/>
      <c r="M9" s="237"/>
      <c r="N9" s="238"/>
      <c r="O9" s="236"/>
      <c r="P9" s="237"/>
      <c r="Q9" s="238"/>
      <c r="R9" s="237"/>
    </row>
    <row r="10" spans="1:18" ht="28.5" customHeight="1" x14ac:dyDescent="0.3"/>
    <row r="11" spans="1:18" ht="24.9" customHeight="1" x14ac:dyDescent="0.3">
      <c r="A11" s="68" t="s">
        <v>339</v>
      </c>
      <c r="B11" s="374" t="s">
        <v>246</v>
      </c>
      <c r="C11" s="374"/>
      <c r="D11" s="374"/>
      <c r="E11" s="374"/>
      <c r="F11" s="374"/>
      <c r="G11" s="374"/>
      <c r="H11" s="374"/>
      <c r="I11" s="374"/>
      <c r="J11" s="374"/>
    </row>
    <row r="12" spans="1:18" ht="15" customHeight="1" x14ac:dyDescent="0.3">
      <c r="A12" s="405" t="s">
        <v>135</v>
      </c>
      <c r="B12" s="405" t="s">
        <v>249</v>
      </c>
      <c r="C12" s="406" t="s">
        <v>188</v>
      </c>
      <c r="D12" s="407"/>
      <c r="E12" s="407"/>
      <c r="F12" s="407"/>
      <c r="G12" s="407"/>
      <c r="H12" s="408"/>
      <c r="I12" s="382" t="s">
        <v>172</v>
      </c>
      <c r="J12" s="384"/>
    </row>
    <row r="13" spans="1:18" ht="15" customHeight="1" x14ac:dyDescent="0.3">
      <c r="A13" s="405"/>
      <c r="B13" s="405"/>
      <c r="C13" s="404" t="s">
        <v>189</v>
      </c>
      <c r="D13" s="404"/>
      <c r="E13" s="404" t="s">
        <v>190</v>
      </c>
      <c r="F13" s="404"/>
      <c r="G13" s="404" t="s">
        <v>191</v>
      </c>
      <c r="H13" s="404"/>
      <c r="I13" s="383"/>
      <c r="J13" s="385"/>
    </row>
    <row r="14" spans="1:18" ht="15" customHeight="1" x14ac:dyDescent="0.3">
      <c r="A14" s="405"/>
      <c r="B14" s="405"/>
      <c r="C14" s="406" t="s">
        <v>192</v>
      </c>
      <c r="D14" s="407"/>
      <c r="E14" s="407"/>
      <c r="F14" s="407"/>
      <c r="G14" s="407"/>
      <c r="H14" s="407"/>
      <c r="I14" s="407"/>
      <c r="J14" s="408"/>
    </row>
    <row r="15" spans="1:18" ht="24.9" customHeight="1" x14ac:dyDescent="0.3">
      <c r="A15" s="405"/>
      <c r="B15" s="405"/>
      <c r="C15" s="8" t="s">
        <v>469</v>
      </c>
      <c r="D15" s="8" t="s">
        <v>470</v>
      </c>
      <c r="E15" s="8" t="s">
        <v>469</v>
      </c>
      <c r="F15" s="8" t="s">
        <v>470</v>
      </c>
      <c r="G15" s="8" t="s">
        <v>469</v>
      </c>
      <c r="H15" s="8" t="s">
        <v>470</v>
      </c>
      <c r="I15" s="8" t="s">
        <v>471</v>
      </c>
      <c r="J15" s="8" t="s">
        <v>247</v>
      </c>
    </row>
    <row r="16" spans="1:18" s="241" customFormat="1" ht="15" customHeight="1" x14ac:dyDescent="0.3">
      <c r="A16" s="240">
        <v>1</v>
      </c>
      <c r="B16" s="240">
        <v>2</v>
      </c>
      <c r="C16" s="240">
        <v>3</v>
      </c>
      <c r="D16" s="240">
        <v>4</v>
      </c>
      <c r="E16" s="240">
        <v>5</v>
      </c>
      <c r="F16" s="240">
        <v>6</v>
      </c>
      <c r="G16" s="240">
        <v>7</v>
      </c>
      <c r="H16" s="240">
        <v>8</v>
      </c>
      <c r="I16" s="240">
        <v>9</v>
      </c>
      <c r="J16" s="240">
        <v>10</v>
      </c>
    </row>
    <row r="17" spans="1:12" ht="15" customHeight="1" x14ac:dyDescent="0.3">
      <c r="A17" s="229" t="s">
        <v>144</v>
      </c>
      <c r="B17" s="164" t="s">
        <v>193</v>
      </c>
      <c r="C17" s="245">
        <v>0</v>
      </c>
      <c r="D17" s="245">
        <v>0</v>
      </c>
      <c r="E17" s="245">
        <v>0</v>
      </c>
      <c r="F17" s="245">
        <v>0</v>
      </c>
      <c r="G17" s="245">
        <v>0</v>
      </c>
      <c r="H17" s="245">
        <v>0</v>
      </c>
      <c r="I17" s="242">
        <f t="shared" ref="I17:J19" si="0">C17+E17+G17</f>
        <v>0</v>
      </c>
      <c r="J17" s="242">
        <f t="shared" si="0"/>
        <v>0</v>
      </c>
      <c r="K17" s="123"/>
      <c r="L17" s="123"/>
    </row>
    <row r="18" spans="1:12" ht="23.25" customHeight="1" x14ac:dyDescent="0.3">
      <c r="A18" s="229" t="s">
        <v>144</v>
      </c>
      <c r="B18" s="164" t="s">
        <v>194</v>
      </c>
      <c r="C18" s="245">
        <v>0</v>
      </c>
      <c r="D18" s="245">
        <v>0</v>
      </c>
      <c r="E18" s="245">
        <v>0</v>
      </c>
      <c r="F18" s="245">
        <v>0</v>
      </c>
      <c r="G18" s="245">
        <v>0</v>
      </c>
      <c r="H18" s="245">
        <v>0</v>
      </c>
      <c r="I18" s="242">
        <f t="shared" si="0"/>
        <v>0</v>
      </c>
      <c r="J18" s="242">
        <f t="shared" si="0"/>
        <v>0</v>
      </c>
      <c r="K18" s="19" t="s">
        <v>171</v>
      </c>
      <c r="L18" s="19" t="s">
        <v>154</v>
      </c>
    </row>
    <row r="19" spans="1:12" ht="15" customHeight="1" x14ac:dyDescent="0.3">
      <c r="A19" s="229" t="s">
        <v>144</v>
      </c>
      <c r="B19" s="164" t="s">
        <v>327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45">
        <v>0</v>
      </c>
      <c r="I19" s="242">
        <f t="shared" si="0"/>
        <v>0</v>
      </c>
      <c r="J19" s="242">
        <f t="shared" si="0"/>
        <v>0</v>
      </c>
      <c r="K19" s="19" t="s">
        <v>156</v>
      </c>
      <c r="L19" s="19" t="s">
        <v>156</v>
      </c>
    </row>
    <row r="20" spans="1:12" ht="15" customHeight="1" x14ac:dyDescent="0.3">
      <c r="A20" s="100" t="s">
        <v>248</v>
      </c>
      <c r="B20" s="97"/>
      <c r="C20" s="243">
        <f t="shared" ref="C20:J20" si="1">SUM(C17:C19)</f>
        <v>0</v>
      </c>
      <c r="D20" s="243">
        <f t="shared" si="1"/>
        <v>0</v>
      </c>
      <c r="E20" s="243">
        <f t="shared" si="1"/>
        <v>0</v>
      </c>
      <c r="F20" s="243">
        <f t="shared" si="1"/>
        <v>0</v>
      </c>
      <c r="G20" s="243">
        <f t="shared" si="1"/>
        <v>0</v>
      </c>
      <c r="H20" s="243">
        <f t="shared" si="1"/>
        <v>0</v>
      </c>
      <c r="I20" s="243">
        <f t="shared" si="1"/>
        <v>0</v>
      </c>
      <c r="J20" s="243">
        <f t="shared" si="1"/>
        <v>0</v>
      </c>
      <c r="K20" s="22">
        <f>' Bilans zał.5 Rozp.'!F13</f>
        <v>0</v>
      </c>
      <c r="L20" s="22">
        <f>' Bilans zał.5 Rozp.'!G13</f>
        <v>0</v>
      </c>
    </row>
    <row r="21" spans="1:12" ht="15" customHeight="1" x14ac:dyDescent="0.3">
      <c r="K21" s="21" t="s">
        <v>157</v>
      </c>
      <c r="L21" s="21" t="s">
        <v>157</v>
      </c>
    </row>
    <row r="22" spans="1:12" ht="24.9" customHeight="1" x14ac:dyDescent="0.3">
      <c r="K22" s="22">
        <f>K20-I20</f>
        <v>0</v>
      </c>
      <c r="L22" s="22">
        <f>L20-J20</f>
        <v>0</v>
      </c>
    </row>
    <row r="23" spans="1:12" ht="45.75" customHeight="1" x14ac:dyDescent="0.3">
      <c r="A23" s="70" t="s">
        <v>340</v>
      </c>
      <c r="B23" s="365" t="s">
        <v>293</v>
      </c>
      <c r="C23" s="400"/>
      <c r="D23" s="366"/>
      <c r="E23" s="57" t="s">
        <v>71</v>
      </c>
      <c r="F23" s="57" t="s">
        <v>2</v>
      </c>
      <c r="K23" s="56"/>
      <c r="L23" s="56"/>
    </row>
    <row r="24" spans="1:12" ht="19.5" customHeight="1" x14ac:dyDescent="0.3">
      <c r="A24" s="24" t="s">
        <v>144</v>
      </c>
      <c r="B24" s="401" t="s">
        <v>328</v>
      </c>
      <c r="C24" s="402"/>
      <c r="D24" s="403"/>
      <c r="E24" s="26">
        <v>0</v>
      </c>
      <c r="F24" s="26">
        <v>0</v>
      </c>
    </row>
    <row r="25" spans="1:12" ht="18" customHeight="1" x14ac:dyDescent="0.3">
      <c r="A25" s="24" t="s">
        <v>144</v>
      </c>
      <c r="B25" s="401" t="s">
        <v>329</v>
      </c>
      <c r="C25" s="402"/>
      <c r="D25" s="403"/>
      <c r="E25" s="26">
        <v>0</v>
      </c>
      <c r="F25" s="26">
        <v>0</v>
      </c>
    </row>
    <row r="26" spans="1:12" ht="15" customHeight="1" x14ac:dyDescent="0.3">
      <c r="A26" s="24" t="s">
        <v>144</v>
      </c>
      <c r="B26" s="401" t="s">
        <v>330</v>
      </c>
      <c r="C26" s="402"/>
      <c r="D26" s="403"/>
      <c r="E26" s="26">
        <v>0</v>
      </c>
      <c r="F26" s="26">
        <v>0</v>
      </c>
    </row>
    <row r="27" spans="1:12" ht="15" customHeight="1" x14ac:dyDescent="0.3">
      <c r="A27" s="24" t="s">
        <v>144</v>
      </c>
      <c r="B27" s="401" t="s">
        <v>331</v>
      </c>
      <c r="C27" s="402"/>
      <c r="D27" s="403"/>
      <c r="E27" s="26">
        <v>0</v>
      </c>
      <c r="F27" s="26">
        <v>0</v>
      </c>
    </row>
    <row r="28" spans="1:12" ht="15" customHeight="1" x14ac:dyDescent="0.3">
      <c r="A28" s="69"/>
      <c r="B28" s="365" t="s">
        <v>172</v>
      </c>
      <c r="C28" s="400"/>
      <c r="D28" s="366"/>
      <c r="E28" s="66">
        <f>SUM(E24:E27)</f>
        <v>0</v>
      </c>
      <c r="F28" s="66">
        <f>SUM(F24:F27)</f>
        <v>0</v>
      </c>
    </row>
    <row r="29" spans="1:12" ht="15" customHeight="1" x14ac:dyDescent="0.3"/>
    <row r="30" spans="1:12" ht="24.9" customHeight="1" x14ac:dyDescent="0.3"/>
  </sheetData>
  <sheetProtection password="CB4A" sheet="1" objects="1" scenarios="1"/>
  <mergeCells count="17">
    <mergeCell ref="A12:A15"/>
    <mergeCell ref="B12:B15"/>
    <mergeCell ref="C13:D13"/>
    <mergeCell ref="B24:D24"/>
    <mergeCell ref="B26:D26"/>
    <mergeCell ref="B25:D25"/>
    <mergeCell ref="C12:H12"/>
    <mergeCell ref="C14:J14"/>
    <mergeCell ref="I12:J13"/>
    <mergeCell ref="E13:F13"/>
    <mergeCell ref="B2:G2"/>
    <mergeCell ref="N6:O6"/>
    <mergeCell ref="B23:D23"/>
    <mergeCell ref="B28:D28"/>
    <mergeCell ref="B27:D27"/>
    <mergeCell ref="B11:J11"/>
    <mergeCell ref="G13:H13"/>
  </mergeCells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colBreaks count="1" manualBreakCount="1">
    <brk id="10" min="9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6"/>
  <sheetViews>
    <sheetView view="pageBreakPreview" zoomScaleNormal="100" zoomScaleSheetLayoutView="100" workbookViewId="0">
      <selection activeCell="C16" sqref="C16"/>
    </sheetView>
  </sheetViews>
  <sheetFormatPr defaultColWidth="9.109375" defaultRowHeight="10.199999999999999" x14ac:dyDescent="0.3"/>
  <cols>
    <col min="1" max="1" width="9.109375" style="41"/>
    <col min="2" max="2" width="34.88671875" style="2" customWidth="1"/>
    <col min="3" max="10" width="14.44140625" style="2" customWidth="1"/>
    <col min="11" max="16384" width="9.109375" style="2"/>
  </cols>
  <sheetData>
    <row r="1" spans="1:10" ht="24.75" customHeight="1" x14ac:dyDescent="0.3"/>
    <row r="2" spans="1:10" ht="24.9" customHeight="1" x14ac:dyDescent="0.3">
      <c r="A2" s="75" t="s">
        <v>341</v>
      </c>
      <c r="B2" s="409" t="s">
        <v>349</v>
      </c>
      <c r="C2" s="409"/>
      <c r="D2" s="409"/>
      <c r="E2" s="409"/>
      <c r="F2" s="409"/>
      <c r="G2" s="409"/>
      <c r="H2" s="409"/>
      <c r="I2" s="409"/>
      <c r="J2" s="409"/>
    </row>
    <row r="3" spans="1:10" ht="15" customHeight="1" x14ac:dyDescent="0.3">
      <c r="A3" s="412" t="s">
        <v>135</v>
      </c>
      <c r="B3" s="412" t="s">
        <v>140</v>
      </c>
      <c r="C3" s="410" t="s">
        <v>195</v>
      </c>
      <c r="D3" s="411"/>
      <c r="E3" s="410" t="s">
        <v>196</v>
      </c>
      <c r="F3" s="411"/>
      <c r="G3" s="410" t="s">
        <v>197</v>
      </c>
      <c r="H3" s="411"/>
      <c r="I3" s="410" t="s">
        <v>198</v>
      </c>
      <c r="J3" s="411"/>
    </row>
    <row r="4" spans="1:10" ht="24.9" customHeight="1" x14ac:dyDescent="0.3">
      <c r="A4" s="413"/>
      <c r="B4" s="413"/>
      <c r="C4" s="71" t="s">
        <v>1</v>
      </c>
      <c r="D4" s="71" t="s">
        <v>2</v>
      </c>
      <c r="E4" s="71" t="s">
        <v>1</v>
      </c>
      <c r="F4" s="71" t="s">
        <v>2</v>
      </c>
      <c r="G4" s="71" t="s">
        <v>1</v>
      </c>
      <c r="H4" s="71" t="s">
        <v>2</v>
      </c>
      <c r="I4" s="71" t="s">
        <v>1</v>
      </c>
      <c r="J4" s="71" t="s">
        <v>2</v>
      </c>
    </row>
    <row r="5" spans="1:10" ht="15" customHeight="1" x14ac:dyDescent="0.3">
      <c r="A5" s="38" t="s">
        <v>180</v>
      </c>
      <c r="B5" s="29" t="s">
        <v>199</v>
      </c>
      <c r="C5" s="210">
        <v>0</v>
      </c>
      <c r="D5" s="210">
        <v>0</v>
      </c>
      <c r="E5" s="210">
        <v>0</v>
      </c>
      <c r="F5" s="210">
        <v>0</v>
      </c>
      <c r="G5" s="210">
        <v>0</v>
      </c>
      <c r="H5" s="210">
        <v>0</v>
      </c>
      <c r="I5" s="210">
        <v>0</v>
      </c>
      <c r="J5" s="210">
        <v>0</v>
      </c>
    </row>
    <row r="6" spans="1:10" ht="15" customHeight="1" x14ac:dyDescent="0.3">
      <c r="A6" s="38" t="s">
        <v>181</v>
      </c>
      <c r="B6" s="29" t="s">
        <v>200</v>
      </c>
      <c r="C6" s="210">
        <v>0</v>
      </c>
      <c r="D6" s="210">
        <v>0</v>
      </c>
      <c r="E6" s="210">
        <v>0</v>
      </c>
      <c r="F6" s="210">
        <v>0</v>
      </c>
      <c r="G6" s="210">
        <v>0</v>
      </c>
      <c r="H6" s="210">
        <v>0</v>
      </c>
      <c r="I6" s="210">
        <v>0</v>
      </c>
      <c r="J6" s="210">
        <v>0</v>
      </c>
    </row>
    <row r="7" spans="1:10" ht="15" customHeight="1" x14ac:dyDescent="0.3">
      <c r="A7" s="38" t="s">
        <v>182</v>
      </c>
      <c r="B7" s="29" t="s">
        <v>201</v>
      </c>
      <c r="C7" s="210">
        <v>0</v>
      </c>
      <c r="D7" s="210">
        <v>0</v>
      </c>
      <c r="E7" s="210">
        <v>0</v>
      </c>
      <c r="F7" s="210">
        <v>0</v>
      </c>
      <c r="G7" s="210">
        <v>0</v>
      </c>
      <c r="H7" s="210">
        <v>0</v>
      </c>
      <c r="I7" s="210">
        <v>0</v>
      </c>
      <c r="J7" s="210">
        <v>0</v>
      </c>
    </row>
    <row r="8" spans="1:10" ht="15" customHeight="1" x14ac:dyDescent="0.3">
      <c r="A8" s="38" t="s">
        <v>183</v>
      </c>
      <c r="B8" s="29" t="s">
        <v>202</v>
      </c>
      <c r="C8" s="210">
        <v>0</v>
      </c>
      <c r="D8" s="210">
        <v>0</v>
      </c>
      <c r="E8" s="210">
        <v>0</v>
      </c>
      <c r="F8" s="210">
        <v>0</v>
      </c>
      <c r="G8" s="210">
        <v>0</v>
      </c>
      <c r="H8" s="210">
        <v>0</v>
      </c>
      <c r="I8" s="210">
        <v>0</v>
      </c>
      <c r="J8" s="210">
        <v>0</v>
      </c>
    </row>
    <row r="9" spans="1:10" ht="24.9" customHeight="1" x14ac:dyDescent="0.3">
      <c r="A9" s="72"/>
      <c r="B9" s="73" t="s">
        <v>172</v>
      </c>
      <c r="C9" s="74">
        <f>SUM(C5:C8)</f>
        <v>0</v>
      </c>
      <c r="D9" s="74">
        <f>SUM(D5:D8)</f>
        <v>0</v>
      </c>
      <c r="E9" s="74">
        <f t="shared" ref="E9:I9" si="0">SUM(E5:E8)</f>
        <v>0</v>
      </c>
      <c r="F9" s="74">
        <f t="shared" si="0"/>
        <v>0</v>
      </c>
      <c r="G9" s="74">
        <f t="shared" si="0"/>
        <v>0</v>
      </c>
      <c r="H9" s="74">
        <f t="shared" si="0"/>
        <v>0</v>
      </c>
      <c r="I9" s="74">
        <f t="shared" si="0"/>
        <v>0</v>
      </c>
      <c r="J9" s="74">
        <f>SUM(J5:J8)</f>
        <v>0</v>
      </c>
    </row>
    <row r="10" spans="1:10" ht="24.9" customHeight="1" x14ac:dyDescent="0.3"/>
    <row r="11" spans="1:10" ht="24.9" customHeight="1" x14ac:dyDescent="0.3"/>
    <row r="12" spans="1:10" ht="24.9" customHeight="1" x14ac:dyDescent="0.3">
      <c r="A12" s="75" t="s">
        <v>343</v>
      </c>
      <c r="B12" s="409" t="s">
        <v>139</v>
      </c>
      <c r="C12" s="409"/>
      <c r="D12" s="409"/>
      <c r="E12" s="409"/>
      <c r="F12" s="409"/>
      <c r="G12" s="409"/>
      <c r="H12" s="409"/>
      <c r="I12" s="409"/>
      <c r="J12" s="409"/>
    </row>
    <row r="13" spans="1:10" ht="15" customHeight="1" x14ac:dyDescent="0.3">
      <c r="A13" s="412" t="s">
        <v>135</v>
      </c>
      <c r="B13" s="415" t="s">
        <v>140</v>
      </c>
      <c r="C13" s="416" t="s">
        <v>1</v>
      </c>
      <c r="D13" s="415" t="s">
        <v>177</v>
      </c>
      <c r="E13" s="415" t="s">
        <v>178</v>
      </c>
      <c r="F13" s="416" t="s">
        <v>250</v>
      </c>
      <c r="G13" s="415" t="s">
        <v>203</v>
      </c>
      <c r="H13" s="415"/>
      <c r="I13" s="415"/>
      <c r="J13" s="415"/>
    </row>
    <row r="14" spans="1:10" ht="15" customHeight="1" x14ac:dyDescent="0.3">
      <c r="A14" s="414"/>
      <c r="B14" s="415"/>
      <c r="C14" s="416"/>
      <c r="D14" s="415"/>
      <c r="E14" s="415"/>
      <c r="F14" s="416"/>
      <c r="G14" s="415"/>
      <c r="H14" s="415"/>
      <c r="I14" s="415"/>
      <c r="J14" s="415"/>
    </row>
    <row r="15" spans="1:10" ht="24.9" customHeight="1" x14ac:dyDescent="0.3">
      <c r="A15" s="413"/>
      <c r="B15" s="415"/>
      <c r="C15" s="416"/>
      <c r="D15" s="415"/>
      <c r="E15" s="415"/>
      <c r="F15" s="416"/>
      <c r="G15" s="415"/>
      <c r="H15" s="415"/>
      <c r="I15" s="415"/>
      <c r="J15" s="415"/>
    </row>
    <row r="16" spans="1:10" ht="15" customHeight="1" x14ac:dyDescent="0.3">
      <c r="A16" s="38" t="s">
        <v>180</v>
      </c>
      <c r="B16" s="29" t="s">
        <v>204</v>
      </c>
      <c r="C16" s="210">
        <v>0</v>
      </c>
      <c r="D16" s="210">
        <v>0</v>
      </c>
      <c r="E16" s="210">
        <v>0</v>
      </c>
      <c r="F16" s="39">
        <f>C16+D16-E16</f>
        <v>0</v>
      </c>
      <c r="G16" s="418"/>
      <c r="H16" s="418"/>
      <c r="I16" s="418"/>
      <c r="J16" s="418"/>
    </row>
    <row r="17" spans="1:11" ht="15" customHeight="1" x14ac:dyDescent="0.3">
      <c r="A17" s="38" t="s">
        <v>181</v>
      </c>
      <c r="B17" s="29" t="s">
        <v>206</v>
      </c>
      <c r="C17" s="210">
        <v>0</v>
      </c>
      <c r="D17" s="210">
        <v>0</v>
      </c>
      <c r="E17" s="210">
        <v>0</v>
      </c>
      <c r="F17" s="39">
        <f>C17+D17-E17</f>
        <v>0</v>
      </c>
      <c r="G17" s="418"/>
      <c r="H17" s="418"/>
      <c r="I17" s="418"/>
      <c r="J17" s="418"/>
    </row>
    <row r="18" spans="1:11" ht="15" customHeight="1" x14ac:dyDescent="0.3">
      <c r="A18" s="38" t="s">
        <v>182</v>
      </c>
      <c r="B18" s="29" t="s">
        <v>205</v>
      </c>
      <c r="C18" s="210">
        <v>0</v>
      </c>
      <c r="D18" s="210">
        <v>0</v>
      </c>
      <c r="E18" s="210">
        <v>0</v>
      </c>
      <c r="F18" s="39">
        <f>C18+D18-E18</f>
        <v>0</v>
      </c>
      <c r="G18" s="418"/>
      <c r="H18" s="418"/>
      <c r="I18" s="418"/>
      <c r="J18" s="418"/>
    </row>
    <row r="19" spans="1:11" ht="15" customHeight="1" x14ac:dyDescent="0.3">
      <c r="A19" s="38" t="s">
        <v>183</v>
      </c>
      <c r="B19" s="29" t="s">
        <v>207</v>
      </c>
      <c r="C19" s="210">
        <v>0</v>
      </c>
      <c r="D19" s="210">
        <v>0</v>
      </c>
      <c r="E19" s="210">
        <v>0</v>
      </c>
      <c r="F19" s="39">
        <f>C19+D19-E19</f>
        <v>0</v>
      </c>
      <c r="G19" s="418"/>
      <c r="H19" s="418"/>
      <c r="I19" s="418"/>
      <c r="J19" s="418"/>
    </row>
    <row r="20" spans="1:11" ht="15" customHeight="1" x14ac:dyDescent="0.3">
      <c r="A20" s="38" t="s">
        <v>251</v>
      </c>
      <c r="B20" s="29" t="s">
        <v>146</v>
      </c>
      <c r="C20" s="210">
        <v>0</v>
      </c>
      <c r="D20" s="210">
        <v>0</v>
      </c>
      <c r="E20" s="210">
        <v>0</v>
      </c>
      <c r="F20" s="39">
        <f>C20+D20-E20</f>
        <v>0</v>
      </c>
      <c r="G20" s="418"/>
      <c r="H20" s="418"/>
      <c r="I20" s="418"/>
      <c r="J20" s="418"/>
    </row>
    <row r="21" spans="1:11" s="3" customFormat="1" ht="24.9" customHeight="1" x14ac:dyDescent="0.3">
      <c r="A21" s="72"/>
      <c r="B21" s="73" t="s">
        <v>172</v>
      </c>
      <c r="C21" s="74">
        <f>SUM(C16:C20)</f>
        <v>0</v>
      </c>
      <c r="D21" s="74">
        <f>SUM(D16:D20)</f>
        <v>0</v>
      </c>
      <c r="E21" s="74">
        <f>SUM(E16:E20)</f>
        <v>0</v>
      </c>
      <c r="F21" s="74">
        <f>SUM(F16:F20)</f>
        <v>0</v>
      </c>
      <c r="G21" s="417"/>
      <c r="H21" s="417"/>
      <c r="I21" s="417"/>
      <c r="J21" s="417"/>
    </row>
    <row r="24" spans="1:11" x14ac:dyDescent="0.3">
      <c r="C24" s="40"/>
      <c r="D24" s="40"/>
      <c r="E24" s="40"/>
      <c r="F24" s="40"/>
      <c r="G24" s="40"/>
      <c r="H24" s="40"/>
      <c r="I24" s="40"/>
      <c r="J24" s="40"/>
      <c r="K24" s="40"/>
    </row>
    <row r="25" spans="1:11" x14ac:dyDescent="0.3">
      <c r="C25" s="40"/>
      <c r="D25" s="40"/>
      <c r="E25" s="40"/>
      <c r="F25" s="40"/>
      <c r="G25" s="40"/>
      <c r="H25" s="40"/>
      <c r="I25" s="40"/>
      <c r="J25" s="40"/>
      <c r="K25" s="40"/>
    </row>
    <row r="26" spans="1:11" x14ac:dyDescent="0.3">
      <c r="C26" s="40"/>
      <c r="D26" s="40"/>
      <c r="E26" s="40"/>
      <c r="F26" s="40"/>
      <c r="G26" s="40"/>
      <c r="H26" s="40"/>
      <c r="I26" s="40"/>
      <c r="J26" s="40"/>
      <c r="K26" s="40"/>
    </row>
  </sheetData>
  <sheetProtection password="CB4A" sheet="1" objects="1" scenarios="1"/>
  <mergeCells count="21">
    <mergeCell ref="G21:J21"/>
    <mergeCell ref="G16:J16"/>
    <mergeCell ref="G17:J17"/>
    <mergeCell ref="G18:J18"/>
    <mergeCell ref="G19:J19"/>
    <mergeCell ref="G20:J20"/>
    <mergeCell ref="A3:A4"/>
    <mergeCell ref="B3:B4"/>
    <mergeCell ref="A13:A15"/>
    <mergeCell ref="B13:B15"/>
    <mergeCell ref="C13:C15"/>
    <mergeCell ref="B12:J12"/>
    <mergeCell ref="G13:J15"/>
    <mergeCell ref="D13:D15"/>
    <mergeCell ref="F13:F15"/>
    <mergeCell ref="E13:E15"/>
    <mergeCell ref="B2:J2"/>
    <mergeCell ref="C3:D3"/>
    <mergeCell ref="E3:F3"/>
    <mergeCell ref="G3:H3"/>
    <mergeCell ref="I3:J3"/>
  </mergeCells>
  <pageMargins left="0.7" right="0.7" top="0.75" bottom="0.75" header="0.3" footer="0.3"/>
  <pageSetup paperSize="9" scale="82" orientation="landscape" r:id="rId1"/>
  <rowBreaks count="1" manualBreakCount="1">
    <brk id="2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40"/>
  <sheetViews>
    <sheetView view="pageBreakPreview" zoomScaleNormal="100" zoomScaleSheetLayoutView="100" workbookViewId="0">
      <selection activeCell="C23" sqref="C23"/>
    </sheetView>
  </sheetViews>
  <sheetFormatPr defaultColWidth="9.109375" defaultRowHeight="10.199999999999999" x14ac:dyDescent="0.3"/>
  <cols>
    <col min="1" max="1" width="9.6640625" style="2" customWidth="1"/>
    <col min="2" max="2" width="70.6640625" style="2" customWidth="1"/>
    <col min="3" max="4" width="15.6640625" style="2" customWidth="1"/>
    <col min="5" max="6" width="20.6640625" style="2" customWidth="1"/>
    <col min="7" max="16384" width="9.109375" style="2"/>
  </cols>
  <sheetData>
    <row r="1" spans="1:4" ht="24.9" customHeight="1" x14ac:dyDescent="0.3"/>
    <row r="2" spans="1:4" ht="24.9" customHeight="1" x14ac:dyDescent="0.3"/>
    <row r="3" spans="1:4" ht="24.9" customHeight="1" x14ac:dyDescent="0.3">
      <c r="A3" s="76" t="s">
        <v>417</v>
      </c>
      <c r="B3" s="77" t="s">
        <v>252</v>
      </c>
      <c r="C3" s="57" t="s">
        <v>1</v>
      </c>
      <c r="D3" s="57" t="s">
        <v>2</v>
      </c>
    </row>
    <row r="4" spans="1:4" ht="15" customHeight="1" x14ac:dyDescent="0.3">
      <c r="A4" s="78" t="s">
        <v>142</v>
      </c>
      <c r="B4" s="79" t="s">
        <v>208</v>
      </c>
      <c r="C4" s="80">
        <f>SUM(C5:C11)</f>
        <v>0</v>
      </c>
      <c r="D4" s="80">
        <f>SUM(D5:D11)</f>
        <v>0</v>
      </c>
    </row>
    <row r="5" spans="1:4" ht="15" customHeight="1" x14ac:dyDescent="0.3">
      <c r="A5" s="42" t="s">
        <v>144</v>
      </c>
      <c r="B5" s="43" t="s">
        <v>184</v>
      </c>
      <c r="C5" s="44">
        <v>0</v>
      </c>
      <c r="D5" s="44">
        <v>0</v>
      </c>
    </row>
    <row r="6" spans="1:4" ht="15" customHeight="1" x14ac:dyDescent="0.3">
      <c r="A6" s="42" t="s">
        <v>144</v>
      </c>
      <c r="B6" s="43" t="s">
        <v>254</v>
      </c>
      <c r="C6" s="44">
        <v>0</v>
      </c>
      <c r="D6" s="44">
        <v>0</v>
      </c>
    </row>
    <row r="7" spans="1:4" ht="15" customHeight="1" x14ac:dyDescent="0.3">
      <c r="A7" s="42" t="s">
        <v>144</v>
      </c>
      <c r="B7" s="43" t="s">
        <v>209</v>
      </c>
      <c r="C7" s="44">
        <v>0</v>
      </c>
      <c r="D7" s="44">
        <v>0</v>
      </c>
    </row>
    <row r="8" spans="1:4" ht="15" customHeight="1" x14ac:dyDescent="0.3">
      <c r="A8" s="42" t="s">
        <v>144</v>
      </c>
      <c r="B8" s="43" t="s">
        <v>210</v>
      </c>
      <c r="C8" s="44">
        <v>0</v>
      </c>
      <c r="D8" s="44">
        <v>0</v>
      </c>
    </row>
    <row r="9" spans="1:4" ht="15" customHeight="1" x14ac:dyDescent="0.3">
      <c r="A9" s="42" t="s">
        <v>144</v>
      </c>
      <c r="B9" s="246" t="s">
        <v>211</v>
      </c>
      <c r="C9" s="44">
        <v>0</v>
      </c>
      <c r="D9" s="44">
        <v>0</v>
      </c>
    </row>
    <row r="10" spans="1:4" ht="24.9" customHeight="1" x14ac:dyDescent="0.3">
      <c r="A10" s="42" t="s">
        <v>144</v>
      </c>
      <c r="B10" s="246" t="s">
        <v>256</v>
      </c>
      <c r="C10" s="44">
        <v>0</v>
      </c>
      <c r="D10" s="44">
        <v>0</v>
      </c>
    </row>
    <row r="11" spans="1:4" ht="15" customHeight="1" x14ac:dyDescent="0.3">
      <c r="A11" s="42" t="s">
        <v>144</v>
      </c>
      <c r="B11" s="43" t="s">
        <v>419</v>
      </c>
      <c r="C11" s="44">
        <v>0</v>
      </c>
      <c r="D11" s="44">
        <v>0</v>
      </c>
    </row>
    <row r="12" spans="1:4" ht="15" customHeight="1" x14ac:dyDescent="0.3">
      <c r="A12" s="78" t="s">
        <v>143</v>
      </c>
      <c r="B12" s="79" t="s">
        <v>212</v>
      </c>
      <c r="C12" s="80">
        <f>SUM(C13:C19)</f>
        <v>0</v>
      </c>
      <c r="D12" s="80">
        <f>SUM(D13:D19)</f>
        <v>0</v>
      </c>
    </row>
    <row r="13" spans="1:4" ht="15" customHeight="1" x14ac:dyDescent="0.3">
      <c r="A13" s="42" t="s">
        <v>144</v>
      </c>
      <c r="B13" s="43" t="s">
        <v>213</v>
      </c>
      <c r="C13" s="44">
        <v>0</v>
      </c>
      <c r="D13" s="44">
        <v>0</v>
      </c>
    </row>
    <row r="14" spans="1:4" ht="15" customHeight="1" x14ac:dyDescent="0.3">
      <c r="A14" s="42" t="s">
        <v>144</v>
      </c>
      <c r="B14" s="43" t="s">
        <v>255</v>
      </c>
      <c r="C14" s="44">
        <v>0</v>
      </c>
      <c r="D14" s="44">
        <v>0</v>
      </c>
    </row>
    <row r="15" spans="1:4" ht="15" customHeight="1" x14ac:dyDescent="0.3">
      <c r="A15" s="42" t="s">
        <v>144</v>
      </c>
      <c r="B15" s="43" t="s">
        <v>214</v>
      </c>
      <c r="C15" s="44">
        <v>0</v>
      </c>
      <c r="D15" s="44">
        <v>0</v>
      </c>
    </row>
    <row r="16" spans="1:4" ht="15" customHeight="1" x14ac:dyDescent="0.3">
      <c r="A16" s="42" t="s">
        <v>144</v>
      </c>
      <c r="B16" s="43" t="s">
        <v>215</v>
      </c>
      <c r="C16" s="44">
        <v>0</v>
      </c>
      <c r="D16" s="44">
        <v>0</v>
      </c>
    </row>
    <row r="17" spans="1:6" ht="15" customHeight="1" x14ac:dyDescent="0.3">
      <c r="A17" s="42" t="s">
        <v>144</v>
      </c>
      <c r="B17" s="43" t="s">
        <v>216</v>
      </c>
      <c r="C17" s="44">
        <v>0</v>
      </c>
      <c r="D17" s="44">
        <v>0</v>
      </c>
    </row>
    <row r="18" spans="1:6" ht="15" customHeight="1" x14ac:dyDescent="0.3">
      <c r="A18" s="42" t="s">
        <v>144</v>
      </c>
      <c r="B18" s="43" t="s">
        <v>217</v>
      </c>
      <c r="C18" s="44">
        <v>0</v>
      </c>
      <c r="D18" s="44">
        <v>0</v>
      </c>
      <c r="E18" s="19" t="s">
        <v>171</v>
      </c>
      <c r="F18" s="19" t="s">
        <v>154</v>
      </c>
    </row>
    <row r="19" spans="1:6" ht="15" customHeight="1" x14ac:dyDescent="0.3">
      <c r="A19" s="42" t="s">
        <v>144</v>
      </c>
      <c r="B19" s="43" t="s">
        <v>420</v>
      </c>
      <c r="C19" s="44">
        <v>0</v>
      </c>
      <c r="D19" s="44">
        <v>0</v>
      </c>
      <c r="E19" s="20" t="s">
        <v>156</v>
      </c>
      <c r="F19" s="20" t="s">
        <v>156</v>
      </c>
    </row>
    <row r="20" spans="1:6" ht="15" customHeight="1" x14ac:dyDescent="0.3">
      <c r="A20" s="81"/>
      <c r="B20" s="77" t="s">
        <v>172</v>
      </c>
      <c r="C20" s="82">
        <f>C4+C12</f>
        <v>0</v>
      </c>
      <c r="D20" s="82">
        <f>D4+D12</f>
        <v>0</v>
      </c>
      <c r="E20" s="22">
        <f>' Bilans zał.5 Rozp.'!B41</f>
        <v>0</v>
      </c>
      <c r="F20" s="22">
        <f>' Bilans zał.5 Rozp.'!C41</f>
        <v>0</v>
      </c>
    </row>
    <row r="21" spans="1:6" ht="24.9" customHeight="1" x14ac:dyDescent="0.3">
      <c r="E21" s="21" t="s">
        <v>157</v>
      </c>
      <c r="F21" s="21" t="s">
        <v>157</v>
      </c>
    </row>
    <row r="22" spans="1:6" ht="24.9" customHeight="1" x14ac:dyDescent="0.3">
      <c r="E22" s="22">
        <f>E20-C20</f>
        <v>0</v>
      </c>
      <c r="F22" s="22">
        <f>F20-D20</f>
        <v>0</v>
      </c>
    </row>
    <row r="23" spans="1:6" ht="24.9" customHeight="1" x14ac:dyDescent="0.3">
      <c r="A23" s="76" t="s">
        <v>418</v>
      </c>
      <c r="B23" s="179" t="s">
        <v>294</v>
      </c>
      <c r="C23" s="57" t="s">
        <v>1</v>
      </c>
      <c r="D23" s="57" t="s">
        <v>2</v>
      </c>
    </row>
    <row r="24" spans="1:6" ht="24.9" customHeight="1" x14ac:dyDescent="0.3">
      <c r="A24" s="78" t="s">
        <v>142</v>
      </c>
      <c r="B24" s="79" t="s">
        <v>300</v>
      </c>
      <c r="C24" s="80">
        <f>SUM(C25:C28)</f>
        <v>0</v>
      </c>
      <c r="D24" s="80">
        <f>SUM(D25:D28)</f>
        <v>0</v>
      </c>
    </row>
    <row r="25" spans="1:6" ht="24.75" customHeight="1" x14ac:dyDescent="0.3">
      <c r="A25" s="42" t="s">
        <v>144</v>
      </c>
      <c r="B25" s="43" t="s">
        <v>302</v>
      </c>
      <c r="C25" s="44">
        <v>0</v>
      </c>
      <c r="D25" s="44">
        <v>0</v>
      </c>
    </row>
    <row r="26" spans="1:6" ht="15" customHeight="1" x14ac:dyDescent="0.3">
      <c r="A26" s="42" t="s">
        <v>144</v>
      </c>
      <c r="B26" s="43" t="s">
        <v>303</v>
      </c>
      <c r="C26" s="44">
        <v>0</v>
      </c>
      <c r="D26" s="44">
        <v>0</v>
      </c>
    </row>
    <row r="27" spans="1:6" ht="15" customHeight="1" x14ac:dyDescent="0.3">
      <c r="A27" s="42" t="s">
        <v>144</v>
      </c>
      <c r="B27" s="43" t="s">
        <v>304</v>
      </c>
      <c r="C27" s="44">
        <v>0</v>
      </c>
      <c r="D27" s="44">
        <v>0</v>
      </c>
    </row>
    <row r="28" spans="1:6" ht="15" customHeight="1" x14ac:dyDescent="0.3">
      <c r="A28" s="42" t="s">
        <v>144</v>
      </c>
      <c r="B28" s="43" t="s">
        <v>419</v>
      </c>
      <c r="C28" s="44">
        <v>0</v>
      </c>
      <c r="D28" s="44">
        <v>0</v>
      </c>
    </row>
    <row r="29" spans="1:6" ht="15" customHeight="1" x14ac:dyDescent="0.3">
      <c r="A29" s="78" t="s">
        <v>143</v>
      </c>
      <c r="B29" s="79" t="s">
        <v>301</v>
      </c>
      <c r="C29" s="80">
        <f>SUM(C30:C37)</f>
        <v>0</v>
      </c>
      <c r="D29" s="80">
        <f>SUM(D30:D37)</f>
        <v>0</v>
      </c>
    </row>
    <row r="30" spans="1:6" ht="15" customHeight="1" x14ac:dyDescent="0.3">
      <c r="A30" s="42" t="s">
        <v>144</v>
      </c>
      <c r="B30" s="43" t="s">
        <v>350</v>
      </c>
      <c r="C30" s="44">
        <v>0</v>
      </c>
      <c r="D30" s="44">
        <v>0</v>
      </c>
    </row>
    <row r="31" spans="1:6" ht="15" customHeight="1" x14ac:dyDescent="0.3">
      <c r="A31" s="42" t="s">
        <v>144</v>
      </c>
      <c r="B31" s="43" t="s">
        <v>351</v>
      </c>
      <c r="C31" s="44">
        <v>0</v>
      </c>
      <c r="D31" s="44">
        <v>0</v>
      </c>
    </row>
    <row r="32" spans="1:6" ht="15" customHeight="1" x14ac:dyDescent="0.3">
      <c r="A32" s="42" t="s">
        <v>144</v>
      </c>
      <c r="B32" s="43" t="s">
        <v>352</v>
      </c>
      <c r="C32" s="44">
        <v>0</v>
      </c>
      <c r="D32" s="44">
        <v>0</v>
      </c>
    </row>
    <row r="33" spans="1:6" ht="15" customHeight="1" x14ac:dyDescent="0.3">
      <c r="A33" s="42" t="s">
        <v>144</v>
      </c>
      <c r="B33" s="43" t="s">
        <v>353</v>
      </c>
      <c r="C33" s="44">
        <v>0</v>
      </c>
      <c r="D33" s="44">
        <v>0</v>
      </c>
    </row>
    <row r="34" spans="1:6" ht="15" customHeight="1" x14ac:dyDescent="0.3">
      <c r="A34" s="42" t="s">
        <v>144</v>
      </c>
      <c r="B34" s="43" t="s">
        <v>354</v>
      </c>
      <c r="C34" s="44">
        <v>0</v>
      </c>
      <c r="D34" s="44">
        <v>0</v>
      </c>
    </row>
    <row r="35" spans="1:6" ht="15" customHeight="1" x14ac:dyDescent="0.3">
      <c r="A35" s="42" t="s">
        <v>144</v>
      </c>
      <c r="B35" s="43" t="s">
        <v>305</v>
      </c>
      <c r="C35" s="44">
        <v>0</v>
      </c>
      <c r="D35" s="44">
        <v>0</v>
      </c>
    </row>
    <row r="36" spans="1:6" ht="15" customHeight="1" x14ac:dyDescent="0.3">
      <c r="A36" s="42" t="s">
        <v>144</v>
      </c>
      <c r="B36" s="43" t="s">
        <v>306</v>
      </c>
      <c r="C36" s="44">
        <v>0</v>
      </c>
      <c r="D36" s="44">
        <v>0</v>
      </c>
      <c r="E36" s="19" t="s">
        <v>154</v>
      </c>
      <c r="F36" s="19" t="s">
        <v>171</v>
      </c>
    </row>
    <row r="37" spans="1:6" ht="15" customHeight="1" x14ac:dyDescent="0.3">
      <c r="A37" s="42" t="s">
        <v>144</v>
      </c>
      <c r="B37" s="43" t="s">
        <v>419</v>
      </c>
      <c r="C37" s="44">
        <v>0</v>
      </c>
      <c r="D37" s="44">
        <v>0</v>
      </c>
      <c r="E37" s="20" t="s">
        <v>156</v>
      </c>
      <c r="F37" s="20" t="s">
        <v>156</v>
      </c>
    </row>
    <row r="38" spans="1:6" ht="15" customHeight="1" x14ac:dyDescent="0.3">
      <c r="A38" s="69"/>
      <c r="B38" s="83" t="s">
        <v>172</v>
      </c>
      <c r="C38" s="66">
        <f>C24+C29</f>
        <v>0</v>
      </c>
      <c r="D38" s="66">
        <f>D24+D29</f>
        <v>0</v>
      </c>
      <c r="E38" s="22">
        <f>' Bilans zał.5 Rozp.'!F26</f>
        <v>0</v>
      </c>
      <c r="F38" s="22">
        <f>' Bilans zał.5 Rozp.'!G26</f>
        <v>0</v>
      </c>
    </row>
    <row r="39" spans="1:6" x14ac:dyDescent="0.3">
      <c r="E39" s="21" t="s">
        <v>157</v>
      </c>
      <c r="F39" s="21" t="s">
        <v>157</v>
      </c>
    </row>
    <row r="40" spans="1:6" x14ac:dyDescent="0.3">
      <c r="E40" s="22">
        <f>E38-C38</f>
        <v>0</v>
      </c>
      <c r="F40" s="22">
        <f>F38-D38</f>
        <v>0</v>
      </c>
    </row>
  </sheetData>
  <sheetProtection password="CB4A" sheet="1" objects="1" scenarios="1"/>
  <pageMargins left="0.7" right="0.7" top="0.75" bottom="0.75" header="0.3" footer="0.3"/>
  <pageSetup paperSize="9" scale="7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22"/>
  <sheetViews>
    <sheetView view="pageBreakPreview" zoomScaleNormal="100" zoomScaleSheetLayoutView="100" workbookViewId="0">
      <selection activeCell="D9" sqref="D9"/>
    </sheetView>
  </sheetViews>
  <sheetFormatPr defaultColWidth="9.109375" defaultRowHeight="14.4" x14ac:dyDescent="0.3"/>
  <cols>
    <col min="1" max="1" width="9.6640625" customWidth="1"/>
    <col min="2" max="2" width="71.109375" customWidth="1"/>
    <col min="3" max="4" width="15.6640625" customWidth="1"/>
  </cols>
  <sheetData>
    <row r="1" spans="1:4" ht="24.9" customHeight="1" x14ac:dyDescent="0.3"/>
    <row r="2" spans="1:4" ht="24.9" customHeight="1" x14ac:dyDescent="0.3"/>
    <row r="3" spans="1:4" ht="24.9" customHeight="1" x14ac:dyDescent="0.3">
      <c r="A3" s="70" t="s">
        <v>345</v>
      </c>
      <c r="B3" s="83" t="s">
        <v>257</v>
      </c>
      <c r="C3" s="57" t="s">
        <v>1</v>
      </c>
      <c r="D3" s="57" t="s">
        <v>2</v>
      </c>
    </row>
    <row r="4" spans="1:4" ht="15" customHeight="1" x14ac:dyDescent="0.3">
      <c r="A4" s="24" t="s">
        <v>144</v>
      </c>
      <c r="B4" s="25" t="s">
        <v>258</v>
      </c>
      <c r="C4" s="26">
        <v>0</v>
      </c>
      <c r="D4" s="26">
        <v>0</v>
      </c>
    </row>
    <row r="5" spans="1:4" ht="15" customHeight="1" x14ac:dyDescent="0.3">
      <c r="A5" s="24" t="s">
        <v>144</v>
      </c>
      <c r="B5" s="25" t="s">
        <v>259</v>
      </c>
      <c r="C5" s="26">
        <v>0</v>
      </c>
      <c r="D5" s="26">
        <v>0</v>
      </c>
    </row>
    <row r="6" spans="1:4" ht="15" customHeight="1" x14ac:dyDescent="0.3">
      <c r="A6" s="24" t="s">
        <v>144</v>
      </c>
      <c r="B6" s="25" t="s">
        <v>421</v>
      </c>
      <c r="C6" s="26">
        <v>0</v>
      </c>
      <c r="D6" s="26">
        <v>0</v>
      </c>
    </row>
    <row r="7" spans="1:4" ht="15" customHeight="1" x14ac:dyDescent="0.3">
      <c r="A7" s="24" t="s">
        <v>144</v>
      </c>
      <c r="B7" s="29" t="s">
        <v>419</v>
      </c>
      <c r="C7" s="26">
        <v>0</v>
      </c>
      <c r="D7" s="26">
        <v>0</v>
      </c>
    </row>
    <row r="8" spans="1:4" ht="24.9" customHeight="1" x14ac:dyDescent="0.3">
      <c r="A8" s="84"/>
      <c r="B8" s="83" t="s">
        <v>172</v>
      </c>
      <c r="C8" s="66">
        <f>SUM(C4:C7)</f>
        <v>0</v>
      </c>
      <c r="D8" s="66">
        <f>SUM(D4:D7)</f>
        <v>0</v>
      </c>
    </row>
    <row r="9" spans="1:4" ht="24.9" customHeight="1" x14ac:dyDescent="0.3"/>
    <row r="10" spans="1:4" ht="24.9" customHeight="1" x14ac:dyDescent="0.3"/>
    <row r="11" spans="1:4" x14ac:dyDescent="0.3">
      <c r="A11" s="70" t="s">
        <v>346</v>
      </c>
      <c r="B11" s="83" t="s">
        <v>260</v>
      </c>
      <c r="C11" s="57" t="s">
        <v>422</v>
      </c>
    </row>
    <row r="12" spans="1:4" x14ac:dyDescent="0.3">
      <c r="A12" s="24" t="s">
        <v>144</v>
      </c>
      <c r="B12" s="25" t="s">
        <v>261</v>
      </c>
      <c r="C12" s="26">
        <v>0</v>
      </c>
    </row>
    <row r="13" spans="1:4" x14ac:dyDescent="0.3">
      <c r="A13" s="24" t="s">
        <v>144</v>
      </c>
      <c r="B13" s="25" t="s">
        <v>262</v>
      </c>
      <c r="C13" s="26">
        <v>54597.599999999999</v>
      </c>
    </row>
    <row r="14" spans="1:4" x14ac:dyDescent="0.3">
      <c r="A14" s="24" t="s">
        <v>144</v>
      </c>
      <c r="B14" s="25" t="s">
        <v>263</v>
      </c>
      <c r="C14" s="26">
        <v>0</v>
      </c>
    </row>
    <row r="15" spans="1:4" x14ac:dyDescent="0.3">
      <c r="A15" s="24" t="s">
        <v>144</v>
      </c>
      <c r="B15" s="29" t="s">
        <v>264</v>
      </c>
      <c r="C15" s="26">
        <v>0</v>
      </c>
    </row>
    <row r="16" spans="1:4" x14ac:dyDescent="0.3">
      <c r="A16" s="24" t="s">
        <v>144</v>
      </c>
      <c r="B16" s="29" t="s">
        <v>146</v>
      </c>
      <c r="C16" s="26">
        <v>8339.9500000000007</v>
      </c>
    </row>
    <row r="17" spans="1:4" x14ac:dyDescent="0.3">
      <c r="A17" s="84"/>
      <c r="B17" s="83" t="s">
        <v>172</v>
      </c>
      <c r="C17" s="66">
        <f>SUM(C12:C16)</f>
        <v>62937.55</v>
      </c>
    </row>
    <row r="18" spans="1:4" ht="24.9" customHeight="1" x14ac:dyDescent="0.3"/>
    <row r="19" spans="1:4" ht="24.9" customHeight="1" x14ac:dyDescent="0.3"/>
    <row r="20" spans="1:4" ht="20.399999999999999" x14ac:dyDescent="0.3">
      <c r="A20" s="70" t="s">
        <v>347</v>
      </c>
      <c r="B20" s="83" t="s">
        <v>269</v>
      </c>
      <c r="C20" s="57" t="s">
        <v>1</v>
      </c>
      <c r="D20" s="57" t="s">
        <v>2</v>
      </c>
    </row>
    <row r="21" spans="1:4" x14ac:dyDescent="0.3">
      <c r="A21" s="24" t="s">
        <v>144</v>
      </c>
      <c r="B21" s="25" t="s">
        <v>423</v>
      </c>
      <c r="C21" s="26">
        <v>0</v>
      </c>
      <c r="D21" s="26">
        <v>0</v>
      </c>
    </row>
    <row r="22" spans="1:4" ht="24.9" customHeight="1" x14ac:dyDescent="0.3">
      <c r="A22" s="84"/>
      <c r="B22" s="83" t="s">
        <v>172</v>
      </c>
      <c r="C22" s="66">
        <f>SUM(C21:C21)</f>
        <v>0</v>
      </c>
      <c r="D22" s="66">
        <f>SUM(D21:D21)</f>
        <v>0</v>
      </c>
    </row>
  </sheetData>
  <sheetProtection algorithmName="SHA-512" hashValue="elk2RzO/75FWKtdmmPZ3MhGtWKEpmDYCvmlTBzVzuHEITI11cW4WHq+Z+B0L4O4o8UvHgO0ZidiFSPkRFbZhIg==" saltValue="dNFM+fHANAMKT/CsS0ZeHw==" spinCount="100000" sheet="1" objects="1" scenarios="1"/>
  <pageMargins left="0.7" right="0.7" top="0.75" bottom="0.75" header="0.3" footer="0.3"/>
  <pageSetup paperSize="9" scale="7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222"/>
  <sheetViews>
    <sheetView view="pageBreakPreview" zoomScaleNormal="100" zoomScaleSheetLayoutView="100" workbookViewId="0">
      <selection activeCell="B7" sqref="B7"/>
    </sheetView>
  </sheetViews>
  <sheetFormatPr defaultColWidth="9.109375" defaultRowHeight="10.199999999999999" x14ac:dyDescent="0.3"/>
  <cols>
    <col min="1" max="1" width="9.6640625" style="2" customWidth="1"/>
    <col min="2" max="2" width="50.6640625" style="2" customWidth="1"/>
    <col min="3" max="8" width="15.6640625" style="40" customWidth="1"/>
    <col min="9" max="9" width="15.33203125" style="40" customWidth="1"/>
    <col min="10" max="10" width="9.109375" style="40"/>
    <col min="11" max="12" width="15.33203125" style="40" customWidth="1"/>
    <col min="13" max="16" width="9.109375" style="40"/>
    <col min="17" max="16384" width="9.109375" style="2"/>
  </cols>
  <sheetData>
    <row r="1" spans="1:16" s="40" customFormat="1" x14ac:dyDescent="0.3">
      <c r="A1" s="41"/>
      <c r="B1" s="2"/>
    </row>
    <row r="2" spans="1:16" x14ac:dyDescent="0.3">
      <c r="A2" s="40"/>
    </row>
    <row r="3" spans="1:16" ht="24.9" customHeight="1" x14ac:dyDescent="0.3">
      <c r="A3" s="85" t="s">
        <v>348</v>
      </c>
      <c r="B3" s="421" t="s">
        <v>222</v>
      </c>
      <c r="C3" s="421"/>
      <c r="D3" s="421"/>
      <c r="E3" s="421"/>
      <c r="F3" s="421"/>
      <c r="G3" s="421"/>
    </row>
    <row r="4" spans="1:16" ht="24.9" customHeight="1" x14ac:dyDescent="0.3">
      <c r="A4" s="95" t="s">
        <v>135</v>
      </c>
      <c r="B4" s="37" t="s">
        <v>223</v>
      </c>
      <c r="C4" s="47" t="s">
        <v>218</v>
      </c>
      <c r="D4" s="47" t="s">
        <v>224</v>
      </c>
      <c r="E4" s="47" t="s">
        <v>219</v>
      </c>
      <c r="F4" s="47" t="s">
        <v>220</v>
      </c>
      <c r="G4" s="86" t="s">
        <v>172</v>
      </c>
      <c r="H4" s="48"/>
    </row>
    <row r="5" spans="1:16" ht="15" customHeight="1" x14ac:dyDescent="0.3">
      <c r="A5" s="52" t="s">
        <v>180</v>
      </c>
      <c r="B5" s="29" t="s">
        <v>225</v>
      </c>
      <c r="C5" s="210">
        <v>0</v>
      </c>
      <c r="D5" s="210">
        <v>0</v>
      </c>
      <c r="E5" s="210">
        <v>0</v>
      </c>
      <c r="F5" s="210">
        <v>0</v>
      </c>
      <c r="G5" s="87">
        <f>SUM(C5:F5)</f>
        <v>0</v>
      </c>
    </row>
    <row r="6" spans="1:16" ht="15" customHeight="1" x14ac:dyDescent="0.3">
      <c r="A6" s="52" t="s">
        <v>181</v>
      </c>
      <c r="B6" s="29" t="s">
        <v>226</v>
      </c>
      <c r="C6" s="210">
        <v>0</v>
      </c>
      <c r="D6" s="210">
        <v>0</v>
      </c>
      <c r="E6" s="210">
        <v>0</v>
      </c>
      <c r="F6" s="210">
        <v>0</v>
      </c>
      <c r="G6" s="87">
        <f>SUM(C6:F6)</f>
        <v>0</v>
      </c>
    </row>
    <row r="7" spans="1:16" ht="15" customHeight="1" x14ac:dyDescent="0.3">
      <c r="A7" s="52" t="s">
        <v>182</v>
      </c>
      <c r="B7" s="29" t="s">
        <v>227</v>
      </c>
      <c r="C7" s="210">
        <v>0</v>
      </c>
      <c r="D7" s="210">
        <v>0</v>
      </c>
      <c r="E7" s="210">
        <v>0</v>
      </c>
      <c r="F7" s="210">
        <v>0</v>
      </c>
      <c r="G7" s="87">
        <f>SUM(C7:F7)</f>
        <v>0</v>
      </c>
    </row>
    <row r="8" spans="1:16" ht="15" customHeight="1" x14ac:dyDescent="0.3">
      <c r="A8" s="52" t="s">
        <v>183</v>
      </c>
      <c r="B8" s="29" t="s">
        <v>221</v>
      </c>
      <c r="C8" s="210">
        <v>0</v>
      </c>
      <c r="D8" s="210">
        <v>0</v>
      </c>
      <c r="E8" s="210">
        <v>0</v>
      </c>
      <c r="F8" s="210">
        <v>0</v>
      </c>
      <c r="G8" s="87">
        <f>SUM(C8:F8)</f>
        <v>0</v>
      </c>
    </row>
    <row r="9" spans="1:16" s="3" customFormat="1" ht="24.9" customHeight="1" x14ac:dyDescent="0.3">
      <c r="A9" s="88"/>
      <c r="B9" s="89" t="s">
        <v>172</v>
      </c>
      <c r="C9" s="87">
        <f>SUM(C5:C8)</f>
        <v>0</v>
      </c>
      <c r="D9" s="87">
        <f>SUM(D5:D8)</f>
        <v>0</v>
      </c>
      <c r="E9" s="87">
        <f>SUM(E5:E8)</f>
        <v>0</v>
      </c>
      <c r="F9" s="87">
        <f>SUM(F5:F8)</f>
        <v>0</v>
      </c>
      <c r="G9" s="87">
        <f>SUM(G5:G8)</f>
        <v>0</v>
      </c>
      <c r="H9" s="46"/>
      <c r="I9" s="46"/>
      <c r="J9" s="46"/>
      <c r="K9" s="46"/>
      <c r="L9" s="46"/>
      <c r="M9" s="46"/>
      <c r="N9" s="46"/>
      <c r="O9" s="46"/>
      <c r="P9" s="46"/>
    </row>
    <row r="10" spans="1:16" ht="15" customHeight="1" x14ac:dyDescent="0.3">
      <c r="A10" s="40"/>
    </row>
    <row r="11" spans="1:16" s="40" customFormat="1" ht="15" customHeight="1" x14ac:dyDescent="0.3">
      <c r="B11" s="2"/>
    </row>
    <row r="12" spans="1:16" s="40" customFormat="1" ht="24.9" customHeight="1" x14ac:dyDescent="0.3">
      <c r="A12" s="85" t="s">
        <v>355</v>
      </c>
      <c r="B12" s="422" t="s">
        <v>265</v>
      </c>
      <c r="C12" s="423"/>
      <c r="D12" s="424"/>
      <c r="E12" s="420"/>
      <c r="F12" s="2"/>
      <c r="G12" s="2"/>
      <c r="H12" s="2"/>
      <c r="I12" s="2"/>
    </row>
    <row r="13" spans="1:16" s="40" customFormat="1" ht="15" customHeight="1" x14ac:dyDescent="0.3">
      <c r="A13" s="425" t="s">
        <v>135</v>
      </c>
      <c r="B13" s="426" t="s">
        <v>140</v>
      </c>
      <c r="C13" s="427" t="s">
        <v>229</v>
      </c>
      <c r="D13" s="429" t="s">
        <v>230</v>
      </c>
      <c r="E13" s="430"/>
      <c r="F13" s="2"/>
      <c r="G13" s="2"/>
      <c r="H13" s="33"/>
      <c r="I13" s="4"/>
    </row>
    <row r="14" spans="1:16" s="40" customFormat="1" ht="15" customHeight="1" x14ac:dyDescent="0.3">
      <c r="A14" s="425"/>
      <c r="B14" s="426"/>
      <c r="C14" s="428"/>
      <c r="D14" s="181" t="s">
        <v>231</v>
      </c>
      <c r="E14" s="51" t="s">
        <v>232</v>
      </c>
      <c r="F14" s="2"/>
      <c r="G14" s="2"/>
      <c r="H14" s="33"/>
      <c r="I14" s="4"/>
    </row>
    <row r="15" spans="1:16" s="40" customFormat="1" ht="24.9" customHeight="1" x14ac:dyDescent="0.3">
      <c r="A15" s="180" t="s">
        <v>180</v>
      </c>
      <c r="B15" s="90" t="s">
        <v>266</v>
      </c>
      <c r="C15" s="247">
        <v>0</v>
      </c>
      <c r="D15" s="248">
        <v>0</v>
      </c>
      <c r="E15" s="210">
        <v>0</v>
      </c>
      <c r="F15" s="2"/>
      <c r="G15" s="2"/>
      <c r="H15" s="33"/>
      <c r="I15" s="4"/>
    </row>
    <row r="16" spans="1:16" s="40" customFormat="1" ht="15" customHeight="1" x14ac:dyDescent="0.3">
      <c r="A16" s="180" t="s">
        <v>181</v>
      </c>
      <c r="B16" s="49" t="s">
        <v>163</v>
      </c>
      <c r="C16" s="247">
        <v>0</v>
      </c>
      <c r="D16" s="249">
        <v>0</v>
      </c>
      <c r="E16" s="210">
        <v>0</v>
      </c>
      <c r="F16" s="2"/>
      <c r="G16" s="2"/>
      <c r="H16" s="33"/>
      <c r="I16" s="4"/>
    </row>
    <row r="17" spans="1:16" s="40" customFormat="1" ht="24.9" customHeight="1" x14ac:dyDescent="0.3">
      <c r="A17" s="60"/>
      <c r="B17" s="91" t="s">
        <v>233</v>
      </c>
      <c r="C17" s="92">
        <f>SUM(C15:C16)</f>
        <v>0</v>
      </c>
      <c r="D17" s="92">
        <f>SUM(D15:D16)</f>
        <v>0</v>
      </c>
      <c r="E17" s="92">
        <f>SUM(E15:E16)</f>
        <v>0</v>
      </c>
      <c r="F17" s="2"/>
      <c r="G17" s="2"/>
      <c r="H17" s="34"/>
      <c r="I17" s="34"/>
    </row>
    <row r="18" spans="1:16" s="40" customFormat="1" ht="15" customHeight="1" x14ac:dyDescent="0.3">
      <c r="B18" s="2"/>
      <c r="H18" s="50"/>
      <c r="I18" s="50"/>
    </row>
    <row r="19" spans="1:16" ht="15" customHeight="1" x14ac:dyDescent="0.3">
      <c r="A19" s="40"/>
    </row>
    <row r="20" spans="1:16" ht="24.9" customHeight="1" x14ac:dyDescent="0.3">
      <c r="A20" s="85" t="s">
        <v>356</v>
      </c>
      <c r="B20" s="419" t="s">
        <v>267</v>
      </c>
      <c r="C20" s="420"/>
      <c r="P20" s="2"/>
    </row>
    <row r="21" spans="1:16" ht="22.5" customHeight="1" x14ac:dyDescent="0.3">
      <c r="A21" s="52" t="s">
        <v>135</v>
      </c>
      <c r="B21" s="51" t="s">
        <v>140</v>
      </c>
      <c r="C21" s="71" t="s">
        <v>449</v>
      </c>
      <c r="P21" s="2"/>
    </row>
    <row r="22" spans="1:16" ht="24.9" customHeight="1" x14ac:dyDescent="0.3">
      <c r="A22" s="93" t="s">
        <v>180</v>
      </c>
      <c r="B22" s="89" t="s">
        <v>234</v>
      </c>
      <c r="C22" s="87">
        <f>C23+C26</f>
        <v>0</v>
      </c>
      <c r="P22" s="2"/>
    </row>
    <row r="23" spans="1:16" ht="15" customHeight="1" x14ac:dyDescent="0.3">
      <c r="A23" s="45" t="s">
        <v>142</v>
      </c>
      <c r="B23" s="29" t="s">
        <v>235</v>
      </c>
      <c r="C23" s="35">
        <f>SUM(C24:C25)</f>
        <v>0</v>
      </c>
      <c r="P23" s="2"/>
    </row>
    <row r="24" spans="1:16" ht="15" customHeight="1" x14ac:dyDescent="0.3">
      <c r="A24" s="45" t="s">
        <v>144</v>
      </c>
      <c r="B24" s="209"/>
      <c r="C24" s="210"/>
      <c r="P24" s="2"/>
    </row>
    <row r="25" spans="1:16" ht="15" customHeight="1" x14ac:dyDescent="0.3">
      <c r="A25" s="45" t="s">
        <v>144</v>
      </c>
      <c r="B25" s="209"/>
      <c r="C25" s="210"/>
      <c r="P25" s="2"/>
    </row>
    <row r="26" spans="1:16" ht="15" customHeight="1" x14ac:dyDescent="0.3">
      <c r="A26" s="45" t="s">
        <v>143</v>
      </c>
      <c r="B26" s="29" t="s">
        <v>236</v>
      </c>
      <c r="C26" s="35">
        <f>SUM(C27:C28)</f>
        <v>0</v>
      </c>
      <c r="P26" s="2"/>
    </row>
    <row r="27" spans="1:16" ht="15" customHeight="1" x14ac:dyDescent="0.3">
      <c r="A27" s="45" t="s">
        <v>144</v>
      </c>
      <c r="B27" s="209"/>
      <c r="C27" s="210"/>
      <c r="P27" s="2"/>
    </row>
    <row r="28" spans="1:16" ht="15" customHeight="1" x14ac:dyDescent="0.3">
      <c r="A28" s="45" t="s">
        <v>144</v>
      </c>
      <c r="B28" s="209"/>
      <c r="C28" s="210"/>
      <c r="P28" s="2"/>
    </row>
    <row r="29" spans="1:16" s="3" customFormat="1" ht="24.9" customHeight="1" x14ac:dyDescent="0.3">
      <c r="A29" s="94" t="s">
        <v>181</v>
      </c>
      <c r="B29" s="89" t="s">
        <v>237</v>
      </c>
      <c r="C29" s="87">
        <f>C30+C33</f>
        <v>0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  <row r="30" spans="1:16" ht="15" customHeight="1" x14ac:dyDescent="0.3">
      <c r="A30" s="45" t="s">
        <v>142</v>
      </c>
      <c r="B30" s="29" t="s">
        <v>235</v>
      </c>
      <c r="C30" s="35">
        <f>SUM(C31:C32)</f>
        <v>0</v>
      </c>
      <c r="P30" s="2"/>
    </row>
    <row r="31" spans="1:16" ht="15" customHeight="1" x14ac:dyDescent="0.3">
      <c r="A31" s="45" t="s">
        <v>144</v>
      </c>
      <c r="B31" s="209"/>
      <c r="C31" s="210"/>
      <c r="P31" s="2"/>
    </row>
    <row r="32" spans="1:16" ht="15" customHeight="1" x14ac:dyDescent="0.3">
      <c r="A32" s="45" t="s">
        <v>144</v>
      </c>
      <c r="B32" s="209"/>
      <c r="C32" s="210"/>
      <c r="P32" s="2"/>
    </row>
    <row r="33" spans="1:16" ht="15" customHeight="1" x14ac:dyDescent="0.3">
      <c r="A33" s="45" t="s">
        <v>143</v>
      </c>
      <c r="B33" s="29" t="s">
        <v>236</v>
      </c>
      <c r="C33" s="35">
        <f>SUM(C34:C35)</f>
        <v>0</v>
      </c>
      <c r="P33" s="2"/>
    </row>
    <row r="34" spans="1:16" ht="15" customHeight="1" x14ac:dyDescent="0.3">
      <c r="A34" s="45" t="s">
        <v>144</v>
      </c>
      <c r="B34" s="209"/>
      <c r="C34" s="210"/>
      <c r="P34" s="2"/>
    </row>
    <row r="35" spans="1:16" ht="15" customHeight="1" x14ac:dyDescent="0.3">
      <c r="A35" s="45" t="s">
        <v>144</v>
      </c>
      <c r="B35" s="209"/>
      <c r="C35" s="210"/>
      <c r="P35" s="2"/>
    </row>
    <row r="36" spans="1:16" x14ac:dyDescent="0.3">
      <c r="A36" s="40"/>
    </row>
    <row r="37" spans="1:16" x14ac:dyDescent="0.3">
      <c r="A37" s="40"/>
    </row>
    <row r="38" spans="1:16" x14ac:dyDescent="0.3">
      <c r="A38" s="40"/>
    </row>
    <row r="39" spans="1:16" x14ac:dyDescent="0.3">
      <c r="A39" s="40"/>
    </row>
    <row r="40" spans="1:16" x14ac:dyDescent="0.3">
      <c r="A40" s="40"/>
    </row>
    <row r="41" spans="1:16" x14ac:dyDescent="0.3">
      <c r="A41" s="40"/>
    </row>
    <row r="42" spans="1:16" x14ac:dyDescent="0.3">
      <c r="A42" s="40"/>
    </row>
    <row r="43" spans="1:16" x14ac:dyDescent="0.3">
      <c r="A43" s="40"/>
    </row>
    <row r="44" spans="1:16" x14ac:dyDescent="0.3">
      <c r="A44" s="40"/>
    </row>
    <row r="45" spans="1:16" x14ac:dyDescent="0.3">
      <c r="A45" s="40"/>
    </row>
    <row r="46" spans="1:16" x14ac:dyDescent="0.3">
      <c r="A46" s="40"/>
    </row>
    <row r="47" spans="1:16" x14ac:dyDescent="0.3">
      <c r="A47" s="40"/>
    </row>
    <row r="48" spans="1:16" x14ac:dyDescent="0.3">
      <c r="A48" s="40"/>
    </row>
    <row r="49" spans="1:1" x14ac:dyDescent="0.3">
      <c r="A49" s="40"/>
    </row>
    <row r="50" spans="1:1" x14ac:dyDescent="0.3">
      <c r="A50" s="40"/>
    </row>
    <row r="51" spans="1:1" x14ac:dyDescent="0.3">
      <c r="A51" s="40"/>
    </row>
    <row r="52" spans="1:1" x14ac:dyDescent="0.3">
      <c r="A52" s="40"/>
    </row>
    <row r="53" spans="1:1" x14ac:dyDescent="0.3">
      <c r="A53" s="40"/>
    </row>
    <row r="54" spans="1:1" x14ac:dyDescent="0.3">
      <c r="A54" s="40"/>
    </row>
    <row r="55" spans="1:1" x14ac:dyDescent="0.3">
      <c r="A55" s="40"/>
    </row>
    <row r="56" spans="1:1" x14ac:dyDescent="0.3">
      <c r="A56" s="40"/>
    </row>
    <row r="57" spans="1:1" x14ac:dyDescent="0.3">
      <c r="A57" s="40"/>
    </row>
    <row r="58" spans="1:1" x14ac:dyDescent="0.3">
      <c r="A58" s="40"/>
    </row>
    <row r="59" spans="1:1" x14ac:dyDescent="0.3">
      <c r="A59" s="40"/>
    </row>
    <row r="60" spans="1:1" x14ac:dyDescent="0.3">
      <c r="A60" s="40"/>
    </row>
    <row r="61" spans="1:1" x14ac:dyDescent="0.3">
      <c r="A61" s="40"/>
    </row>
    <row r="62" spans="1:1" x14ac:dyDescent="0.3">
      <c r="A62" s="40"/>
    </row>
    <row r="63" spans="1:1" x14ac:dyDescent="0.3">
      <c r="A63" s="40"/>
    </row>
    <row r="64" spans="1:1" x14ac:dyDescent="0.3">
      <c r="A64" s="40"/>
    </row>
    <row r="65" spans="1:1" x14ac:dyDescent="0.3">
      <c r="A65" s="40"/>
    </row>
    <row r="66" spans="1:1" x14ac:dyDescent="0.3">
      <c r="A66" s="40"/>
    </row>
    <row r="67" spans="1:1" x14ac:dyDescent="0.3">
      <c r="A67" s="40"/>
    </row>
    <row r="68" spans="1:1" x14ac:dyDescent="0.3">
      <c r="A68" s="40"/>
    </row>
    <row r="69" spans="1:1" x14ac:dyDescent="0.3">
      <c r="A69" s="40"/>
    </row>
    <row r="70" spans="1:1" x14ac:dyDescent="0.3">
      <c r="A70" s="40"/>
    </row>
    <row r="71" spans="1:1" x14ac:dyDescent="0.3">
      <c r="A71" s="40"/>
    </row>
    <row r="72" spans="1:1" x14ac:dyDescent="0.3">
      <c r="A72" s="40"/>
    </row>
    <row r="73" spans="1:1" x14ac:dyDescent="0.3">
      <c r="A73" s="40"/>
    </row>
    <row r="74" spans="1:1" x14ac:dyDescent="0.3">
      <c r="A74" s="40"/>
    </row>
    <row r="75" spans="1:1" x14ac:dyDescent="0.3">
      <c r="A75" s="40"/>
    </row>
    <row r="76" spans="1:1" x14ac:dyDescent="0.3">
      <c r="A76" s="40"/>
    </row>
    <row r="77" spans="1:1" x14ac:dyDescent="0.3">
      <c r="A77" s="40"/>
    </row>
    <row r="78" spans="1:1" x14ac:dyDescent="0.3">
      <c r="A78" s="40"/>
    </row>
    <row r="79" spans="1:1" x14ac:dyDescent="0.3">
      <c r="A79" s="40"/>
    </row>
    <row r="80" spans="1:1" x14ac:dyDescent="0.3">
      <c r="A80" s="40"/>
    </row>
    <row r="81" spans="1:1" x14ac:dyDescent="0.3">
      <c r="A81" s="40"/>
    </row>
    <row r="82" spans="1:1" x14ac:dyDescent="0.3">
      <c r="A82" s="40"/>
    </row>
    <row r="83" spans="1:1" x14ac:dyDescent="0.3">
      <c r="A83" s="40"/>
    </row>
    <row r="84" spans="1:1" x14ac:dyDescent="0.3">
      <c r="A84" s="40"/>
    </row>
    <row r="85" spans="1:1" x14ac:dyDescent="0.3">
      <c r="A85" s="40"/>
    </row>
    <row r="86" spans="1:1" x14ac:dyDescent="0.3">
      <c r="A86" s="40"/>
    </row>
    <row r="87" spans="1:1" x14ac:dyDescent="0.3">
      <c r="A87" s="40"/>
    </row>
    <row r="88" spans="1:1" x14ac:dyDescent="0.3">
      <c r="A88" s="40"/>
    </row>
    <row r="89" spans="1:1" x14ac:dyDescent="0.3">
      <c r="A89" s="40"/>
    </row>
    <row r="90" spans="1:1" x14ac:dyDescent="0.3">
      <c r="A90" s="40"/>
    </row>
    <row r="91" spans="1:1" x14ac:dyDescent="0.3">
      <c r="A91" s="40"/>
    </row>
    <row r="92" spans="1:1" x14ac:dyDescent="0.3">
      <c r="A92" s="40"/>
    </row>
    <row r="93" spans="1:1" x14ac:dyDescent="0.3">
      <c r="A93" s="40"/>
    </row>
    <row r="94" spans="1:1" x14ac:dyDescent="0.3">
      <c r="A94" s="40"/>
    </row>
    <row r="95" spans="1:1" x14ac:dyDescent="0.3">
      <c r="A95" s="40"/>
    </row>
    <row r="96" spans="1:1" x14ac:dyDescent="0.3">
      <c r="A96" s="40"/>
    </row>
    <row r="97" spans="1:1" x14ac:dyDescent="0.3">
      <c r="A97" s="40"/>
    </row>
    <row r="98" spans="1:1" x14ac:dyDescent="0.3">
      <c r="A98" s="40"/>
    </row>
    <row r="99" spans="1:1" x14ac:dyDescent="0.3">
      <c r="A99" s="40"/>
    </row>
    <row r="100" spans="1:1" x14ac:dyDescent="0.3">
      <c r="A100" s="40"/>
    </row>
    <row r="101" spans="1:1" x14ac:dyDescent="0.3">
      <c r="A101" s="40"/>
    </row>
    <row r="102" spans="1:1" x14ac:dyDescent="0.3">
      <c r="A102" s="40"/>
    </row>
    <row r="103" spans="1:1" x14ac:dyDescent="0.3">
      <c r="A103" s="40"/>
    </row>
    <row r="104" spans="1:1" x14ac:dyDescent="0.3">
      <c r="A104" s="40"/>
    </row>
    <row r="105" spans="1:1" x14ac:dyDescent="0.3">
      <c r="A105" s="40"/>
    </row>
    <row r="106" spans="1:1" x14ac:dyDescent="0.3">
      <c r="A106" s="40"/>
    </row>
    <row r="107" spans="1:1" x14ac:dyDescent="0.3">
      <c r="A107" s="40"/>
    </row>
    <row r="108" spans="1:1" x14ac:dyDescent="0.3">
      <c r="A108" s="40"/>
    </row>
    <row r="109" spans="1:1" x14ac:dyDescent="0.3">
      <c r="A109" s="40"/>
    </row>
    <row r="110" spans="1:1" x14ac:dyDescent="0.3">
      <c r="A110" s="40"/>
    </row>
    <row r="111" spans="1:1" x14ac:dyDescent="0.3">
      <c r="A111" s="40"/>
    </row>
    <row r="112" spans="1:1" x14ac:dyDescent="0.3">
      <c r="A112" s="40"/>
    </row>
    <row r="113" spans="1:1" x14ac:dyDescent="0.3">
      <c r="A113" s="40"/>
    </row>
    <row r="114" spans="1:1" x14ac:dyDescent="0.3">
      <c r="A114" s="40"/>
    </row>
    <row r="115" spans="1:1" x14ac:dyDescent="0.3">
      <c r="A115" s="40"/>
    </row>
    <row r="116" spans="1:1" x14ac:dyDescent="0.3">
      <c r="A116" s="40"/>
    </row>
    <row r="117" spans="1:1" x14ac:dyDescent="0.3">
      <c r="A117" s="40"/>
    </row>
    <row r="118" spans="1:1" x14ac:dyDescent="0.3">
      <c r="A118" s="40"/>
    </row>
    <row r="119" spans="1:1" x14ac:dyDescent="0.3">
      <c r="A119" s="40"/>
    </row>
    <row r="120" spans="1:1" x14ac:dyDescent="0.3">
      <c r="A120" s="40"/>
    </row>
    <row r="121" spans="1:1" x14ac:dyDescent="0.3">
      <c r="A121" s="40"/>
    </row>
    <row r="122" spans="1:1" x14ac:dyDescent="0.3">
      <c r="A122" s="40"/>
    </row>
    <row r="123" spans="1:1" x14ac:dyDescent="0.3">
      <c r="A123" s="40"/>
    </row>
    <row r="124" spans="1:1" x14ac:dyDescent="0.3">
      <c r="A124" s="40"/>
    </row>
    <row r="125" spans="1:1" x14ac:dyDescent="0.3">
      <c r="A125" s="40"/>
    </row>
    <row r="126" spans="1:1" x14ac:dyDescent="0.3">
      <c r="A126" s="40"/>
    </row>
    <row r="127" spans="1:1" x14ac:dyDescent="0.3">
      <c r="A127" s="40"/>
    </row>
    <row r="128" spans="1:1" x14ac:dyDescent="0.3">
      <c r="A128" s="40"/>
    </row>
    <row r="129" spans="1:1" x14ac:dyDescent="0.3">
      <c r="A129" s="40"/>
    </row>
    <row r="130" spans="1:1" x14ac:dyDescent="0.3">
      <c r="A130" s="40"/>
    </row>
    <row r="131" spans="1:1" x14ac:dyDescent="0.3">
      <c r="A131" s="40"/>
    </row>
    <row r="132" spans="1:1" x14ac:dyDescent="0.3">
      <c r="A132" s="40"/>
    </row>
    <row r="133" spans="1:1" x14ac:dyDescent="0.3">
      <c r="A133" s="40"/>
    </row>
    <row r="134" spans="1:1" x14ac:dyDescent="0.3">
      <c r="A134" s="40"/>
    </row>
    <row r="135" spans="1:1" x14ac:dyDescent="0.3">
      <c r="A135" s="40"/>
    </row>
    <row r="136" spans="1:1" x14ac:dyDescent="0.3">
      <c r="A136" s="40"/>
    </row>
    <row r="137" spans="1:1" x14ac:dyDescent="0.3">
      <c r="A137" s="40"/>
    </row>
    <row r="138" spans="1:1" x14ac:dyDescent="0.3">
      <c r="A138" s="40"/>
    </row>
    <row r="139" spans="1:1" x14ac:dyDescent="0.3">
      <c r="A139" s="40"/>
    </row>
    <row r="140" spans="1:1" x14ac:dyDescent="0.3">
      <c r="A140" s="40"/>
    </row>
    <row r="141" spans="1:1" x14ac:dyDescent="0.3">
      <c r="A141" s="40"/>
    </row>
    <row r="142" spans="1:1" x14ac:dyDescent="0.3">
      <c r="A142" s="40"/>
    </row>
    <row r="143" spans="1:1" x14ac:dyDescent="0.3">
      <c r="A143" s="40"/>
    </row>
    <row r="144" spans="1:1" x14ac:dyDescent="0.3">
      <c r="A144" s="40"/>
    </row>
    <row r="145" spans="1:1" x14ac:dyDescent="0.3">
      <c r="A145" s="40"/>
    </row>
    <row r="146" spans="1:1" x14ac:dyDescent="0.3">
      <c r="A146" s="40"/>
    </row>
    <row r="147" spans="1:1" x14ac:dyDescent="0.3">
      <c r="A147" s="40"/>
    </row>
    <row r="148" spans="1:1" x14ac:dyDescent="0.3">
      <c r="A148" s="40"/>
    </row>
    <row r="149" spans="1:1" x14ac:dyDescent="0.3">
      <c r="A149" s="40"/>
    </row>
    <row r="150" spans="1:1" x14ac:dyDescent="0.3">
      <c r="A150" s="40"/>
    </row>
    <row r="151" spans="1:1" x14ac:dyDescent="0.3">
      <c r="A151" s="40"/>
    </row>
    <row r="152" spans="1:1" x14ac:dyDescent="0.3">
      <c r="A152" s="40"/>
    </row>
    <row r="153" spans="1:1" x14ac:dyDescent="0.3">
      <c r="A153" s="40"/>
    </row>
    <row r="154" spans="1:1" x14ac:dyDescent="0.3">
      <c r="A154" s="40"/>
    </row>
    <row r="155" spans="1:1" x14ac:dyDescent="0.3">
      <c r="A155" s="40"/>
    </row>
    <row r="156" spans="1:1" x14ac:dyDescent="0.3">
      <c r="A156" s="40"/>
    </row>
    <row r="157" spans="1:1" x14ac:dyDescent="0.3">
      <c r="A157" s="40"/>
    </row>
    <row r="158" spans="1:1" x14ac:dyDescent="0.3">
      <c r="A158" s="40"/>
    </row>
    <row r="159" spans="1:1" x14ac:dyDescent="0.3">
      <c r="A159" s="40"/>
    </row>
    <row r="160" spans="1:1" x14ac:dyDescent="0.3">
      <c r="A160" s="40"/>
    </row>
    <row r="161" spans="1:1" x14ac:dyDescent="0.3">
      <c r="A161" s="40"/>
    </row>
    <row r="162" spans="1:1" x14ac:dyDescent="0.3">
      <c r="A162" s="40"/>
    </row>
    <row r="163" spans="1:1" x14ac:dyDescent="0.3">
      <c r="A163" s="40"/>
    </row>
    <row r="164" spans="1:1" x14ac:dyDescent="0.3">
      <c r="A164" s="40"/>
    </row>
    <row r="165" spans="1:1" x14ac:dyDescent="0.3">
      <c r="A165" s="40"/>
    </row>
    <row r="166" spans="1:1" x14ac:dyDescent="0.3">
      <c r="A166" s="40"/>
    </row>
    <row r="167" spans="1:1" x14ac:dyDescent="0.3">
      <c r="A167" s="40"/>
    </row>
    <row r="168" spans="1:1" x14ac:dyDescent="0.3">
      <c r="A168" s="40"/>
    </row>
    <row r="169" spans="1:1" x14ac:dyDescent="0.3">
      <c r="A169" s="40"/>
    </row>
    <row r="170" spans="1:1" x14ac:dyDescent="0.3">
      <c r="A170" s="40"/>
    </row>
    <row r="171" spans="1:1" x14ac:dyDescent="0.3">
      <c r="A171" s="40"/>
    </row>
    <row r="172" spans="1:1" x14ac:dyDescent="0.3">
      <c r="A172" s="40"/>
    </row>
    <row r="173" spans="1:1" x14ac:dyDescent="0.3">
      <c r="A173" s="40"/>
    </row>
    <row r="174" spans="1:1" x14ac:dyDescent="0.3">
      <c r="A174" s="40"/>
    </row>
    <row r="175" spans="1:1" x14ac:dyDescent="0.3">
      <c r="A175" s="40"/>
    </row>
    <row r="176" spans="1:1" x14ac:dyDescent="0.3">
      <c r="A176" s="40"/>
    </row>
    <row r="177" spans="1:1" x14ac:dyDescent="0.3">
      <c r="A177" s="40"/>
    </row>
    <row r="178" spans="1:1" x14ac:dyDescent="0.3">
      <c r="A178" s="40"/>
    </row>
    <row r="179" spans="1:1" x14ac:dyDescent="0.3">
      <c r="A179" s="40"/>
    </row>
    <row r="180" spans="1:1" x14ac:dyDescent="0.3">
      <c r="A180" s="40"/>
    </row>
    <row r="181" spans="1:1" x14ac:dyDescent="0.3">
      <c r="A181" s="40"/>
    </row>
    <row r="182" spans="1:1" x14ac:dyDescent="0.3">
      <c r="A182" s="40"/>
    </row>
    <row r="183" spans="1:1" x14ac:dyDescent="0.3">
      <c r="A183" s="40"/>
    </row>
    <row r="184" spans="1:1" x14ac:dyDescent="0.3">
      <c r="A184" s="40"/>
    </row>
    <row r="185" spans="1:1" x14ac:dyDescent="0.3">
      <c r="A185" s="40"/>
    </row>
    <row r="186" spans="1:1" x14ac:dyDescent="0.3">
      <c r="A186" s="40"/>
    </row>
    <row r="187" spans="1:1" x14ac:dyDescent="0.3">
      <c r="A187" s="40"/>
    </row>
    <row r="188" spans="1:1" x14ac:dyDescent="0.3">
      <c r="A188" s="40"/>
    </row>
    <row r="189" spans="1:1" x14ac:dyDescent="0.3">
      <c r="A189" s="40"/>
    </row>
    <row r="190" spans="1:1" x14ac:dyDescent="0.3">
      <c r="A190" s="40"/>
    </row>
    <row r="191" spans="1:1" x14ac:dyDescent="0.3">
      <c r="A191" s="40"/>
    </row>
    <row r="192" spans="1:1" x14ac:dyDescent="0.3">
      <c r="A192" s="40"/>
    </row>
    <row r="193" spans="1:1" x14ac:dyDescent="0.3">
      <c r="A193" s="40"/>
    </row>
    <row r="194" spans="1:1" x14ac:dyDescent="0.3">
      <c r="A194" s="40"/>
    </row>
    <row r="195" spans="1:1" x14ac:dyDescent="0.3">
      <c r="A195" s="40"/>
    </row>
    <row r="196" spans="1:1" x14ac:dyDescent="0.3">
      <c r="A196" s="40"/>
    </row>
    <row r="197" spans="1:1" x14ac:dyDescent="0.3">
      <c r="A197" s="40"/>
    </row>
    <row r="198" spans="1:1" x14ac:dyDescent="0.3">
      <c r="A198" s="40"/>
    </row>
    <row r="199" spans="1:1" x14ac:dyDescent="0.3">
      <c r="A199" s="40"/>
    </row>
    <row r="200" spans="1:1" x14ac:dyDescent="0.3">
      <c r="A200" s="40"/>
    </row>
    <row r="201" spans="1:1" x14ac:dyDescent="0.3">
      <c r="A201" s="40"/>
    </row>
    <row r="202" spans="1:1" x14ac:dyDescent="0.3">
      <c r="A202" s="40"/>
    </row>
    <row r="203" spans="1:1" x14ac:dyDescent="0.3">
      <c r="A203" s="40"/>
    </row>
    <row r="204" spans="1:1" x14ac:dyDescent="0.3">
      <c r="A204" s="40"/>
    </row>
    <row r="205" spans="1:1" x14ac:dyDescent="0.3">
      <c r="A205" s="40"/>
    </row>
    <row r="206" spans="1:1" x14ac:dyDescent="0.3">
      <c r="A206" s="40"/>
    </row>
    <row r="207" spans="1:1" x14ac:dyDescent="0.3">
      <c r="A207" s="40"/>
    </row>
    <row r="208" spans="1:1" x14ac:dyDescent="0.3">
      <c r="A208" s="40"/>
    </row>
    <row r="209" spans="1:1" x14ac:dyDescent="0.3">
      <c r="A209" s="40"/>
    </row>
    <row r="210" spans="1:1" x14ac:dyDescent="0.3">
      <c r="A210" s="40"/>
    </row>
    <row r="211" spans="1:1" x14ac:dyDescent="0.3">
      <c r="A211" s="40"/>
    </row>
    <row r="212" spans="1:1" x14ac:dyDescent="0.3">
      <c r="A212" s="40"/>
    </row>
    <row r="213" spans="1:1" x14ac:dyDescent="0.3">
      <c r="A213" s="40"/>
    </row>
    <row r="214" spans="1:1" x14ac:dyDescent="0.3">
      <c r="A214" s="40"/>
    </row>
    <row r="215" spans="1:1" x14ac:dyDescent="0.3">
      <c r="A215" s="40"/>
    </row>
    <row r="216" spans="1:1" x14ac:dyDescent="0.3">
      <c r="A216" s="40"/>
    </row>
    <row r="217" spans="1:1" x14ac:dyDescent="0.3">
      <c r="A217" s="40"/>
    </row>
    <row r="218" spans="1:1" x14ac:dyDescent="0.3">
      <c r="A218" s="40"/>
    </row>
    <row r="219" spans="1:1" x14ac:dyDescent="0.3">
      <c r="A219" s="40"/>
    </row>
    <row r="220" spans="1:1" x14ac:dyDescent="0.3">
      <c r="A220" s="40"/>
    </row>
    <row r="221" spans="1:1" x14ac:dyDescent="0.3">
      <c r="A221" s="40"/>
    </row>
    <row r="222" spans="1:1" x14ac:dyDescent="0.3">
      <c r="A222" s="40"/>
    </row>
  </sheetData>
  <sheetProtection password="CB4A" sheet="1" objects="1" scenarios="1"/>
  <mergeCells count="7">
    <mergeCell ref="B20:C20"/>
    <mergeCell ref="B3:G3"/>
    <mergeCell ref="B12:E12"/>
    <mergeCell ref="A13:A14"/>
    <mergeCell ref="B13:B14"/>
    <mergeCell ref="C13:C14"/>
    <mergeCell ref="D13:E13"/>
  </mergeCells>
  <pageMargins left="0.7" right="0.7" top="0.75" bottom="0.75" header="0.3" footer="0.3"/>
  <pageSetup paperSize="9" scale="7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F57"/>
  <sheetViews>
    <sheetView view="pageBreakPreview" zoomScaleNormal="100" zoomScaleSheetLayoutView="100" workbookViewId="0">
      <selection activeCell="E11" sqref="E11"/>
    </sheetView>
  </sheetViews>
  <sheetFormatPr defaultColWidth="9.109375" defaultRowHeight="14.4" x14ac:dyDescent="0.3"/>
  <cols>
    <col min="1" max="1" width="10.5546875" customWidth="1"/>
    <col min="2" max="4" width="30.6640625" customWidth="1"/>
    <col min="5" max="6" width="15.6640625" customWidth="1"/>
  </cols>
  <sheetData>
    <row r="2" spans="1:6" ht="50.1" customHeight="1" x14ac:dyDescent="0.3">
      <c r="A2" s="70" t="s">
        <v>357</v>
      </c>
      <c r="B2" s="365" t="s">
        <v>268</v>
      </c>
      <c r="C2" s="400"/>
      <c r="D2" s="366"/>
      <c r="E2" s="57" t="s">
        <v>1</v>
      </c>
      <c r="F2" s="57" t="s">
        <v>2</v>
      </c>
    </row>
    <row r="3" spans="1:6" ht="15" customHeight="1" x14ac:dyDescent="0.3">
      <c r="A3" s="24" t="s">
        <v>144</v>
      </c>
      <c r="B3" s="435"/>
      <c r="C3" s="436"/>
      <c r="D3" s="437"/>
      <c r="E3" s="26"/>
      <c r="F3" s="26"/>
    </row>
    <row r="4" spans="1:6" ht="15" customHeight="1" x14ac:dyDescent="0.3">
      <c r="A4" s="24" t="s">
        <v>144</v>
      </c>
      <c r="B4" s="435"/>
      <c r="C4" s="436"/>
      <c r="D4" s="437"/>
      <c r="E4" s="26"/>
      <c r="F4" s="26"/>
    </row>
    <row r="5" spans="1:6" ht="15" customHeight="1" x14ac:dyDescent="0.3">
      <c r="A5" s="24" t="s">
        <v>144</v>
      </c>
      <c r="B5" s="435"/>
      <c r="C5" s="436"/>
      <c r="D5" s="437"/>
      <c r="E5" s="26"/>
      <c r="F5" s="26"/>
    </row>
    <row r="6" spans="1:6" ht="15" customHeight="1" x14ac:dyDescent="0.3">
      <c r="A6" s="24" t="s">
        <v>144</v>
      </c>
      <c r="B6" s="267"/>
      <c r="C6" s="268"/>
      <c r="D6" s="269"/>
      <c r="E6" s="26"/>
      <c r="F6" s="26"/>
    </row>
    <row r="7" spans="1:6" ht="24.9" customHeight="1" x14ac:dyDescent="0.3">
      <c r="A7" s="84"/>
      <c r="B7" s="365" t="s">
        <v>172</v>
      </c>
      <c r="C7" s="400"/>
      <c r="D7" s="366"/>
      <c r="E7" s="66">
        <f>SUM(E3:E6)</f>
        <v>0</v>
      </c>
      <c r="F7" s="66">
        <f>SUM(F3:F6)</f>
        <v>0</v>
      </c>
    </row>
    <row r="10" spans="1:6" ht="20.399999999999999" x14ac:dyDescent="0.3">
      <c r="A10" s="70" t="s">
        <v>358</v>
      </c>
      <c r="B10" s="365" t="s">
        <v>269</v>
      </c>
      <c r="C10" s="400"/>
      <c r="D10" s="366"/>
      <c r="E10" s="57" t="s">
        <v>1</v>
      </c>
      <c r="F10" s="57" t="s">
        <v>2</v>
      </c>
    </row>
    <row r="11" spans="1:6" x14ac:dyDescent="0.3">
      <c r="A11" s="24" t="s">
        <v>144</v>
      </c>
      <c r="B11" s="435"/>
      <c r="C11" s="436"/>
      <c r="D11" s="437"/>
      <c r="E11" s="26"/>
      <c r="F11" s="26"/>
    </row>
    <row r="12" spans="1:6" x14ac:dyDescent="0.3">
      <c r="A12" s="24" t="s">
        <v>144</v>
      </c>
      <c r="B12" s="435"/>
      <c r="C12" s="436"/>
      <c r="D12" s="437"/>
      <c r="E12" s="26"/>
      <c r="F12" s="26"/>
    </row>
    <row r="13" spans="1:6" x14ac:dyDescent="0.3">
      <c r="A13" s="24" t="s">
        <v>144</v>
      </c>
      <c r="B13" s="435"/>
      <c r="C13" s="436"/>
      <c r="D13" s="437"/>
      <c r="E13" s="26"/>
      <c r="F13" s="26"/>
    </row>
    <row r="14" spans="1:6" x14ac:dyDescent="0.3">
      <c r="A14" s="24" t="s">
        <v>144</v>
      </c>
      <c r="B14" s="431"/>
      <c r="C14" s="432"/>
      <c r="D14" s="433"/>
      <c r="E14" s="26"/>
      <c r="F14" s="26"/>
    </row>
    <row r="15" spans="1:6" x14ac:dyDescent="0.3">
      <c r="A15" s="24" t="s">
        <v>144</v>
      </c>
      <c r="B15" s="431"/>
      <c r="C15" s="432"/>
      <c r="D15" s="433"/>
      <c r="E15" s="26"/>
      <c r="F15" s="26"/>
    </row>
    <row r="16" spans="1:6" ht="24.9" customHeight="1" x14ac:dyDescent="0.3">
      <c r="A16" s="84"/>
      <c r="B16" s="365" t="s">
        <v>172</v>
      </c>
      <c r="C16" s="400"/>
      <c r="D16" s="366"/>
      <c r="E16" s="66">
        <f>SUM(E11:E15)</f>
        <v>0</v>
      </c>
      <c r="F16" s="66">
        <f>SUM(F11:F15)</f>
        <v>0</v>
      </c>
    </row>
    <row r="19" spans="1:6" ht="50.1" customHeight="1" x14ac:dyDescent="0.3">
      <c r="A19" s="70">
        <v>3</v>
      </c>
      <c r="B19" s="365" t="s">
        <v>270</v>
      </c>
      <c r="C19" s="400"/>
      <c r="D19" s="400"/>
      <c r="E19" s="400"/>
      <c r="F19" s="366"/>
    </row>
    <row r="20" spans="1:6" ht="121.5" customHeight="1" x14ac:dyDescent="0.3">
      <c r="A20" s="251"/>
      <c r="B20" s="434"/>
      <c r="C20" s="434"/>
      <c r="D20" s="434"/>
      <c r="E20" s="434"/>
      <c r="F20" s="434"/>
    </row>
    <row r="42" spans="2:4" x14ac:dyDescent="0.3">
      <c r="B42" s="270" t="s">
        <v>453</v>
      </c>
      <c r="C42" s="291" t="s">
        <v>454</v>
      </c>
      <c r="D42" s="270" t="s">
        <v>453</v>
      </c>
    </row>
    <row r="43" spans="2:4" x14ac:dyDescent="0.3">
      <c r="B43" s="271" t="s">
        <v>450</v>
      </c>
      <c r="C43" s="271" t="s">
        <v>452</v>
      </c>
      <c r="D43" s="271" t="s">
        <v>451</v>
      </c>
    </row>
    <row r="45" spans="2:4" x14ac:dyDescent="0.3">
      <c r="B45" s="250"/>
      <c r="C45" s="250"/>
      <c r="D45" s="250"/>
    </row>
    <row r="46" spans="2:4" x14ac:dyDescent="0.3">
      <c r="B46" s="250"/>
      <c r="C46" s="250"/>
      <c r="D46" s="250"/>
    </row>
    <row r="47" spans="2:4" x14ac:dyDescent="0.3">
      <c r="B47" s="250"/>
      <c r="C47" s="250"/>
      <c r="D47" s="250"/>
    </row>
    <row r="51" spans="2:4" x14ac:dyDescent="0.3">
      <c r="B51" s="250"/>
      <c r="C51" s="250"/>
      <c r="D51" s="250"/>
    </row>
    <row r="52" spans="2:4" x14ac:dyDescent="0.3">
      <c r="B52" s="250"/>
      <c r="C52" s="250"/>
      <c r="D52" s="250"/>
    </row>
    <row r="53" spans="2:4" x14ac:dyDescent="0.3">
      <c r="B53" s="250"/>
      <c r="C53" s="250"/>
      <c r="D53" s="250"/>
    </row>
    <row r="57" spans="2:4" x14ac:dyDescent="0.3">
      <c r="B57" s="250"/>
      <c r="C57" s="250"/>
      <c r="D57" s="250"/>
    </row>
  </sheetData>
  <sheetProtection password="CB4A" sheet="1" objects="1" scenarios="1"/>
  <mergeCells count="14">
    <mergeCell ref="B10:D10"/>
    <mergeCell ref="B11:D11"/>
    <mergeCell ref="B12:D12"/>
    <mergeCell ref="B13:D13"/>
    <mergeCell ref="B2:D2"/>
    <mergeCell ref="B3:D3"/>
    <mergeCell ref="B4:D4"/>
    <mergeCell ref="B5:D5"/>
    <mergeCell ref="B7:D7"/>
    <mergeCell ref="B14:D14"/>
    <mergeCell ref="B15:D15"/>
    <mergeCell ref="B16:D16"/>
    <mergeCell ref="B19:F19"/>
    <mergeCell ref="B20:F20"/>
  </mergeCells>
  <pageMargins left="0.7" right="0.7" top="0.75" bottom="0.75" header="0.3" footer="0.3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83"/>
  <sheetViews>
    <sheetView view="pageBreakPreview" zoomScaleNormal="100" zoomScaleSheetLayoutView="100" workbookViewId="0">
      <selection activeCell="G12" sqref="G12"/>
    </sheetView>
  </sheetViews>
  <sheetFormatPr defaultColWidth="9.109375" defaultRowHeight="14.4" x14ac:dyDescent="0.3"/>
  <cols>
    <col min="1" max="1" width="4.6640625" style="252" customWidth="1"/>
    <col min="2" max="2" width="32.6640625" style="252" customWidth="1"/>
    <col min="3" max="3" width="11.6640625" style="252" customWidth="1"/>
    <col min="4" max="5" width="15.6640625" style="259" customWidth="1"/>
    <col min="6" max="6" width="4.6640625" style="252" customWidth="1"/>
    <col min="7" max="7" width="32.6640625" style="252" customWidth="1"/>
    <col min="8" max="8" width="11.6640625" style="252" customWidth="1"/>
    <col min="9" max="10" width="15.6640625" style="259" customWidth="1"/>
    <col min="11" max="16384" width="9.109375" style="252"/>
  </cols>
  <sheetData>
    <row r="1" spans="1:14" ht="69" customHeight="1" x14ac:dyDescent="0.3">
      <c r="A1" s="452" t="s">
        <v>495</v>
      </c>
      <c r="B1" s="453"/>
      <c r="C1" s="296"/>
      <c r="D1" s="296"/>
      <c r="E1" s="296"/>
      <c r="F1" s="296"/>
      <c r="G1" s="296"/>
      <c r="H1" s="296"/>
      <c r="I1" s="296"/>
      <c r="J1" s="294"/>
      <c r="K1" s="450" t="s">
        <v>477</v>
      </c>
      <c r="L1" s="450"/>
      <c r="M1" s="450"/>
      <c r="N1" s="450"/>
    </row>
    <row r="2" spans="1:14" ht="15" customHeight="1" x14ac:dyDescent="0.3">
      <c r="A2" s="113"/>
      <c r="B2" s="302" t="s">
        <v>435</v>
      </c>
      <c r="C2" s="303"/>
      <c r="D2" s="304"/>
      <c r="E2" s="304"/>
      <c r="F2" s="303"/>
      <c r="G2" s="303"/>
      <c r="H2" s="303"/>
      <c r="I2" s="304"/>
      <c r="J2" s="304"/>
      <c r="K2" s="450"/>
      <c r="L2" s="450"/>
      <c r="M2" s="450"/>
      <c r="N2" s="450"/>
    </row>
    <row r="3" spans="1:14" s="253" customFormat="1" ht="20.100000000000001" customHeight="1" x14ac:dyDescent="0.3">
      <c r="A3" s="264" t="s">
        <v>475</v>
      </c>
      <c r="B3" s="264"/>
      <c r="C3" s="264"/>
      <c r="D3" s="266"/>
      <c r="E3" s="266"/>
      <c r="F3" s="264"/>
      <c r="G3" s="264"/>
      <c r="H3" s="264"/>
      <c r="I3" s="266"/>
      <c r="J3" s="266"/>
      <c r="K3" s="450"/>
      <c r="L3" s="450"/>
      <c r="M3" s="450"/>
      <c r="N3" s="450"/>
    </row>
    <row r="4" spans="1:14" s="253" customFormat="1" ht="26.25" customHeight="1" x14ac:dyDescent="0.3">
      <c r="A4" s="447" t="s">
        <v>424</v>
      </c>
      <c r="B4" s="448"/>
      <c r="C4" s="448"/>
      <c r="D4" s="448"/>
      <c r="E4" s="449"/>
      <c r="F4" s="446" t="s">
        <v>425</v>
      </c>
      <c r="G4" s="446"/>
      <c r="H4" s="446"/>
      <c r="I4" s="446"/>
      <c r="J4" s="446"/>
      <c r="K4" s="450"/>
      <c r="L4" s="450"/>
      <c r="M4" s="450"/>
      <c r="N4" s="450"/>
    </row>
    <row r="5" spans="1:14" s="253" customFormat="1" ht="30" customHeight="1" x14ac:dyDescent="0.3">
      <c r="A5" s="440" t="s">
        <v>426</v>
      </c>
      <c r="B5" s="440" t="s">
        <v>427</v>
      </c>
      <c r="C5" s="440" t="s">
        <v>428</v>
      </c>
      <c r="D5" s="441" t="s">
        <v>429</v>
      </c>
      <c r="E5" s="441" t="s">
        <v>472</v>
      </c>
      <c r="F5" s="440" t="s">
        <v>426</v>
      </c>
      <c r="G5" s="440" t="s">
        <v>427</v>
      </c>
      <c r="H5" s="440" t="s">
        <v>428</v>
      </c>
      <c r="I5" s="441" t="s">
        <v>195</v>
      </c>
      <c r="J5" s="451" t="s">
        <v>472</v>
      </c>
      <c r="K5" s="450"/>
      <c r="L5" s="450"/>
      <c r="M5" s="450"/>
      <c r="N5" s="450"/>
    </row>
    <row r="6" spans="1:14" s="253" customFormat="1" ht="30" customHeight="1" x14ac:dyDescent="0.3">
      <c r="A6" s="440"/>
      <c r="B6" s="440"/>
      <c r="C6" s="440"/>
      <c r="D6" s="442"/>
      <c r="E6" s="442"/>
      <c r="F6" s="440"/>
      <c r="G6" s="440"/>
      <c r="H6" s="440"/>
      <c r="I6" s="442"/>
      <c r="J6" s="451"/>
      <c r="K6" s="450"/>
      <c r="L6" s="450"/>
      <c r="M6" s="450"/>
      <c r="N6" s="450"/>
    </row>
    <row r="7" spans="1:14" s="253" customFormat="1" ht="30" customHeight="1" x14ac:dyDescent="0.3">
      <c r="A7" s="257"/>
      <c r="B7" s="257"/>
      <c r="C7" s="257"/>
      <c r="D7" s="261"/>
      <c r="E7" s="261"/>
      <c r="F7" s="257" t="s">
        <v>180</v>
      </c>
      <c r="G7" s="257" t="s">
        <v>515</v>
      </c>
      <c r="H7" s="257" t="s">
        <v>516</v>
      </c>
      <c r="I7" s="261">
        <v>1223.73</v>
      </c>
      <c r="J7" s="261" t="s">
        <v>517</v>
      </c>
    </row>
    <row r="8" spans="1:14" s="253" customFormat="1" ht="30" customHeight="1" x14ac:dyDescent="0.3">
      <c r="A8" s="257"/>
      <c r="B8" s="257"/>
      <c r="C8" s="257"/>
      <c r="D8" s="261"/>
      <c r="E8" s="261"/>
      <c r="F8" s="257"/>
      <c r="G8" s="257"/>
      <c r="H8" s="257"/>
      <c r="I8" s="261"/>
      <c r="J8" s="261"/>
    </row>
    <row r="9" spans="1:14" s="253" customFormat="1" ht="30" customHeight="1" x14ac:dyDescent="0.3">
      <c r="A9" s="257"/>
      <c r="B9" s="257"/>
      <c r="C9" s="257"/>
      <c r="D9" s="261"/>
      <c r="E9" s="261"/>
      <c r="F9" s="257"/>
      <c r="G9" s="257"/>
      <c r="H9" s="257"/>
      <c r="I9" s="261"/>
      <c r="J9" s="261"/>
    </row>
    <row r="10" spans="1:14" s="253" customFormat="1" ht="30" customHeight="1" x14ac:dyDescent="0.3">
      <c r="A10" s="257"/>
      <c r="B10" s="257"/>
      <c r="C10" s="257"/>
      <c r="D10" s="261"/>
      <c r="E10" s="261"/>
      <c r="F10" s="257"/>
      <c r="G10" s="257"/>
      <c r="H10" s="257"/>
      <c r="I10" s="261"/>
      <c r="J10" s="261"/>
    </row>
    <row r="11" spans="1:14" s="253" customFormat="1" ht="30" customHeight="1" x14ac:dyDescent="0.3">
      <c r="A11" s="257"/>
      <c r="B11" s="257"/>
      <c r="C11" s="257"/>
      <c r="D11" s="261"/>
      <c r="E11" s="261"/>
      <c r="F11" s="257"/>
      <c r="G11" s="257"/>
      <c r="H11" s="257"/>
      <c r="I11" s="261"/>
      <c r="J11" s="261"/>
    </row>
    <row r="12" spans="1:14" s="253" customFormat="1" ht="30" customHeight="1" x14ac:dyDescent="0.3">
      <c r="A12" s="257"/>
      <c r="B12" s="257"/>
      <c r="C12" s="257"/>
      <c r="D12" s="261"/>
      <c r="E12" s="261"/>
      <c r="F12" s="257"/>
      <c r="G12" s="257"/>
      <c r="H12" s="257"/>
      <c r="I12" s="261"/>
      <c r="J12" s="261"/>
    </row>
    <row r="13" spans="1:14" s="253" customFormat="1" ht="30" customHeight="1" x14ac:dyDescent="0.3">
      <c r="A13" s="257"/>
      <c r="B13" s="257"/>
      <c r="C13" s="257"/>
      <c r="D13" s="261"/>
      <c r="E13" s="261"/>
      <c r="F13" s="257"/>
      <c r="G13" s="257"/>
      <c r="H13" s="257"/>
      <c r="I13" s="261"/>
      <c r="J13" s="261"/>
    </row>
    <row r="14" spans="1:14" s="253" customFormat="1" ht="30" customHeight="1" x14ac:dyDescent="0.3">
      <c r="A14" s="257"/>
      <c r="B14" s="257"/>
      <c r="C14" s="257"/>
      <c r="D14" s="261"/>
      <c r="E14" s="261"/>
      <c r="F14" s="257"/>
      <c r="G14" s="257"/>
      <c r="H14" s="257"/>
      <c r="I14" s="261"/>
      <c r="J14" s="261"/>
    </row>
    <row r="15" spans="1:14" s="253" customFormat="1" ht="30" customHeight="1" x14ac:dyDescent="0.3">
      <c r="A15" s="257"/>
      <c r="B15" s="257"/>
      <c r="C15" s="257"/>
      <c r="D15" s="261"/>
      <c r="E15" s="261"/>
      <c r="F15" s="257"/>
      <c r="G15" s="257"/>
      <c r="H15" s="257"/>
      <c r="I15" s="261"/>
      <c r="J15" s="261"/>
    </row>
    <row r="16" spans="1:14" x14ac:dyDescent="0.3">
      <c r="A16" s="257"/>
      <c r="B16" s="257"/>
      <c r="C16" s="257"/>
      <c r="D16" s="261"/>
      <c r="E16" s="261"/>
      <c r="F16" s="257"/>
      <c r="G16" s="257"/>
      <c r="H16" s="257"/>
      <c r="I16" s="261"/>
      <c r="J16" s="261"/>
    </row>
    <row r="17" spans="1:10" x14ac:dyDescent="0.3">
      <c r="A17" s="258"/>
      <c r="B17" s="258"/>
      <c r="C17" s="258"/>
      <c r="D17" s="262"/>
      <c r="E17" s="262"/>
      <c r="F17" s="258"/>
      <c r="G17" s="258"/>
      <c r="H17" s="258"/>
      <c r="I17" s="262"/>
      <c r="J17" s="262"/>
    </row>
    <row r="18" spans="1:10" x14ac:dyDescent="0.3">
      <c r="A18" s="445" t="s">
        <v>478</v>
      </c>
      <c r="B18" s="445"/>
      <c r="C18" s="445"/>
      <c r="D18" s="445"/>
      <c r="E18" s="445"/>
      <c r="F18" s="256"/>
      <c r="G18" s="256"/>
      <c r="H18" s="444"/>
      <c r="I18" s="444"/>
      <c r="J18" s="295"/>
    </row>
    <row r="19" spans="1:10" x14ac:dyDescent="0.3">
      <c r="A19" s="301"/>
      <c r="B19" s="301"/>
      <c r="C19" s="301"/>
      <c r="D19" s="301"/>
      <c r="E19" s="301"/>
      <c r="F19" s="256"/>
      <c r="G19" s="256"/>
      <c r="H19" s="295"/>
      <c r="I19" s="295"/>
      <c r="J19" s="295"/>
    </row>
    <row r="20" spans="1:10" x14ac:dyDescent="0.3">
      <c r="A20" s="301"/>
      <c r="B20" s="301"/>
      <c r="C20" s="301"/>
      <c r="D20" s="301"/>
      <c r="E20" s="301"/>
      <c r="F20" s="256"/>
      <c r="G20" s="256"/>
      <c r="H20" s="295"/>
      <c r="I20" s="295"/>
      <c r="J20" s="295"/>
    </row>
    <row r="21" spans="1:10" x14ac:dyDescent="0.3">
      <c r="A21" s="256"/>
      <c r="B21" s="291" t="s">
        <v>453</v>
      </c>
      <c r="C21" s="443" t="s">
        <v>454</v>
      </c>
      <c r="D21" s="443"/>
      <c r="E21" s="443"/>
      <c r="F21" s="443"/>
      <c r="G21" s="291"/>
      <c r="H21" s="439"/>
      <c r="I21" s="439"/>
      <c r="J21" s="293"/>
    </row>
    <row r="22" spans="1:10" x14ac:dyDescent="0.3">
      <c r="A22" s="256"/>
      <c r="B22" s="306" t="s">
        <v>455</v>
      </c>
      <c r="C22" s="438" t="s">
        <v>456</v>
      </c>
      <c r="D22" s="438"/>
      <c r="E22" s="438"/>
      <c r="F22" s="438"/>
      <c r="G22" s="306"/>
      <c r="H22" s="256"/>
      <c r="I22" s="260"/>
      <c r="J22" s="260"/>
    </row>
    <row r="23" spans="1:10" x14ac:dyDescent="0.3">
      <c r="A23" s="256"/>
      <c r="B23" s="256"/>
      <c r="C23" s="256"/>
      <c r="D23" s="260"/>
      <c r="E23" s="260"/>
      <c r="F23" s="256"/>
      <c r="G23" s="256"/>
      <c r="H23" s="256"/>
      <c r="I23" s="260"/>
      <c r="J23" s="260"/>
    </row>
    <row r="24" spans="1:10" x14ac:dyDescent="0.3">
      <c r="A24" s="256"/>
      <c r="B24" s="256"/>
      <c r="C24" s="256"/>
      <c r="D24" s="260"/>
      <c r="E24" s="260"/>
      <c r="F24" s="256"/>
      <c r="G24" s="256"/>
      <c r="H24" s="256"/>
      <c r="I24" s="260"/>
      <c r="J24" s="260"/>
    </row>
    <row r="25" spans="1:10" x14ac:dyDescent="0.3">
      <c r="A25" s="256"/>
      <c r="B25" s="256"/>
      <c r="C25" s="256"/>
      <c r="D25" s="260"/>
      <c r="E25" s="260"/>
      <c r="F25" s="256"/>
      <c r="G25" s="256"/>
      <c r="H25" s="256"/>
      <c r="I25" s="260"/>
      <c r="J25" s="260"/>
    </row>
    <row r="26" spans="1:10" x14ac:dyDescent="0.3">
      <c r="A26" s="256"/>
      <c r="B26" s="256"/>
      <c r="C26" s="256"/>
      <c r="D26" s="260"/>
      <c r="E26" s="260"/>
      <c r="F26" s="256"/>
      <c r="G26" s="256"/>
      <c r="H26" s="256"/>
      <c r="I26" s="260"/>
      <c r="J26" s="260"/>
    </row>
    <row r="27" spans="1:10" x14ac:dyDescent="0.3">
      <c r="A27" s="256"/>
      <c r="B27" s="256"/>
      <c r="C27" s="256"/>
      <c r="D27" s="260"/>
      <c r="E27" s="260"/>
      <c r="F27" s="256"/>
      <c r="G27" s="256"/>
      <c r="H27" s="256"/>
      <c r="I27" s="260"/>
      <c r="J27" s="260"/>
    </row>
    <row r="28" spans="1:10" x14ac:dyDescent="0.3">
      <c r="A28" s="256"/>
      <c r="B28" s="256"/>
      <c r="C28" s="256"/>
      <c r="D28" s="260"/>
      <c r="E28" s="260"/>
      <c r="F28" s="256"/>
      <c r="G28" s="256"/>
      <c r="H28" s="256"/>
      <c r="I28" s="260"/>
      <c r="J28" s="260"/>
    </row>
    <row r="29" spans="1:10" x14ac:dyDescent="0.3">
      <c r="A29" s="256"/>
      <c r="B29" s="256"/>
      <c r="C29" s="256"/>
      <c r="D29" s="260"/>
      <c r="E29" s="260"/>
      <c r="F29" s="256"/>
      <c r="G29" s="256"/>
      <c r="H29" s="256"/>
      <c r="I29" s="260"/>
      <c r="J29" s="260"/>
    </row>
    <row r="30" spans="1:10" x14ac:dyDescent="0.3">
      <c r="A30" s="256"/>
      <c r="B30" s="256"/>
      <c r="C30" s="256"/>
      <c r="D30" s="260"/>
      <c r="E30" s="260"/>
      <c r="F30" s="256"/>
      <c r="G30" s="256"/>
      <c r="H30" s="256"/>
      <c r="I30" s="260"/>
      <c r="J30" s="260"/>
    </row>
    <row r="31" spans="1:10" x14ac:dyDescent="0.3">
      <c r="A31" s="256"/>
      <c r="B31" s="256"/>
      <c r="C31" s="256"/>
      <c r="D31" s="260"/>
      <c r="E31" s="260"/>
      <c r="F31" s="256"/>
      <c r="G31" s="256"/>
      <c r="H31" s="256"/>
      <c r="I31" s="260"/>
      <c r="J31" s="260"/>
    </row>
    <row r="32" spans="1:10" x14ac:dyDescent="0.3">
      <c r="A32" s="256"/>
      <c r="B32" s="256"/>
      <c r="C32" s="256"/>
      <c r="D32" s="260"/>
      <c r="E32" s="260"/>
      <c r="F32" s="256"/>
      <c r="G32" s="256"/>
      <c r="H32" s="256"/>
      <c r="I32" s="260"/>
      <c r="J32" s="260"/>
    </row>
    <row r="33" spans="1:10" x14ac:dyDescent="0.3">
      <c r="A33" s="256"/>
      <c r="B33" s="256"/>
      <c r="C33" s="256"/>
      <c r="D33" s="260"/>
      <c r="E33" s="260"/>
      <c r="F33" s="256"/>
      <c r="G33" s="256"/>
      <c r="H33" s="256"/>
      <c r="I33" s="260"/>
      <c r="J33" s="260"/>
    </row>
    <row r="34" spans="1:10" x14ac:dyDescent="0.3">
      <c r="A34" s="256"/>
      <c r="B34" s="256"/>
      <c r="C34" s="256"/>
      <c r="D34" s="260"/>
      <c r="E34" s="260"/>
      <c r="F34" s="256"/>
      <c r="G34" s="256"/>
      <c r="H34" s="256"/>
      <c r="I34" s="260"/>
      <c r="J34" s="260"/>
    </row>
    <row r="35" spans="1:10" x14ac:dyDescent="0.3">
      <c r="A35" s="256"/>
      <c r="B35" s="256"/>
      <c r="C35" s="256"/>
      <c r="D35" s="260"/>
      <c r="E35" s="260"/>
      <c r="F35" s="256"/>
      <c r="G35" s="256"/>
      <c r="H35" s="256"/>
      <c r="I35" s="260"/>
      <c r="J35" s="260"/>
    </row>
    <row r="36" spans="1:10" x14ac:dyDescent="0.3">
      <c r="A36" s="256"/>
      <c r="B36" s="256"/>
      <c r="C36" s="256"/>
      <c r="D36" s="260"/>
      <c r="E36" s="260"/>
      <c r="F36" s="256"/>
      <c r="G36" s="256"/>
      <c r="H36" s="256"/>
      <c r="I36" s="260"/>
      <c r="J36" s="260"/>
    </row>
    <row r="37" spans="1:10" x14ac:dyDescent="0.3">
      <c r="A37" s="256"/>
      <c r="B37" s="256"/>
      <c r="C37" s="256"/>
      <c r="D37" s="260"/>
      <c r="E37" s="260"/>
      <c r="F37" s="256"/>
      <c r="G37" s="256"/>
      <c r="H37" s="256"/>
      <c r="I37" s="260"/>
      <c r="J37" s="260"/>
    </row>
    <row r="38" spans="1:10" x14ac:dyDescent="0.3">
      <c r="A38" s="256"/>
      <c r="B38" s="256"/>
      <c r="C38" s="256"/>
      <c r="D38" s="260"/>
      <c r="E38" s="260"/>
      <c r="F38" s="256"/>
      <c r="G38" s="256"/>
      <c r="H38" s="256"/>
      <c r="I38" s="260"/>
      <c r="J38" s="260"/>
    </row>
    <row r="39" spans="1:10" x14ac:dyDescent="0.3">
      <c r="A39" s="256"/>
      <c r="B39" s="256"/>
      <c r="C39" s="256"/>
      <c r="D39" s="260"/>
      <c r="E39" s="260"/>
      <c r="F39" s="256"/>
      <c r="G39" s="256"/>
      <c r="H39" s="256"/>
      <c r="I39" s="260"/>
      <c r="J39" s="260"/>
    </row>
    <row r="40" spans="1:10" x14ac:dyDescent="0.3">
      <c r="A40" s="256"/>
      <c r="B40" s="256"/>
      <c r="C40" s="256"/>
      <c r="D40" s="260"/>
      <c r="E40" s="260"/>
      <c r="F40" s="256"/>
      <c r="G40" s="256"/>
      <c r="H40" s="256"/>
      <c r="I40" s="260"/>
      <c r="J40" s="260"/>
    </row>
    <row r="41" spans="1:10" x14ac:dyDescent="0.3">
      <c r="A41" s="256"/>
      <c r="B41" s="256"/>
      <c r="C41" s="256"/>
      <c r="D41" s="260"/>
      <c r="E41" s="260"/>
      <c r="F41" s="256"/>
      <c r="G41" s="256"/>
      <c r="H41" s="256"/>
      <c r="I41" s="260"/>
      <c r="J41" s="260"/>
    </row>
    <row r="42" spans="1:10" x14ac:dyDescent="0.3">
      <c r="A42" s="256"/>
      <c r="B42" s="256"/>
      <c r="C42" s="256"/>
      <c r="D42" s="260"/>
      <c r="E42" s="260"/>
      <c r="F42" s="256"/>
      <c r="G42" s="256"/>
      <c r="H42" s="256"/>
      <c r="I42" s="260"/>
      <c r="J42" s="260"/>
    </row>
    <row r="43" spans="1:10" x14ac:dyDescent="0.3">
      <c r="A43" s="256"/>
      <c r="B43" s="256"/>
      <c r="C43" s="256"/>
      <c r="D43" s="260"/>
      <c r="E43" s="260"/>
      <c r="F43" s="256"/>
      <c r="G43" s="256"/>
      <c r="H43" s="256"/>
      <c r="I43" s="260"/>
      <c r="J43" s="260"/>
    </row>
    <row r="44" spans="1:10" x14ac:dyDescent="0.3">
      <c r="A44" s="256"/>
      <c r="B44" s="256"/>
      <c r="C44" s="256"/>
      <c r="D44" s="260"/>
      <c r="E44" s="260"/>
      <c r="F44" s="256"/>
      <c r="G44" s="256"/>
      <c r="H44" s="256"/>
      <c r="I44" s="260"/>
      <c r="J44" s="260"/>
    </row>
    <row r="45" spans="1:10" x14ac:dyDescent="0.3">
      <c r="A45" s="256"/>
      <c r="B45" s="256"/>
      <c r="C45" s="256"/>
      <c r="D45" s="260"/>
      <c r="E45" s="260"/>
      <c r="F45" s="256"/>
      <c r="G45" s="256"/>
      <c r="H45" s="256"/>
      <c r="I45" s="260"/>
      <c r="J45" s="260"/>
    </row>
    <row r="46" spans="1:10" x14ac:dyDescent="0.3">
      <c r="A46" s="256"/>
      <c r="B46" s="256"/>
      <c r="C46" s="256"/>
      <c r="D46" s="260"/>
      <c r="E46" s="260"/>
      <c r="F46" s="256"/>
      <c r="G46" s="256"/>
      <c r="H46" s="256"/>
      <c r="I46" s="260"/>
      <c r="J46" s="260"/>
    </row>
    <row r="47" spans="1:10" x14ac:dyDescent="0.3">
      <c r="A47" s="256"/>
      <c r="B47" s="256"/>
      <c r="C47" s="256"/>
      <c r="D47" s="260"/>
      <c r="E47" s="260"/>
      <c r="F47" s="256"/>
      <c r="G47" s="256"/>
      <c r="H47" s="256"/>
      <c r="I47" s="260"/>
      <c r="J47" s="260"/>
    </row>
    <row r="48" spans="1:10" x14ac:dyDescent="0.3">
      <c r="A48" s="256"/>
      <c r="B48" s="256"/>
      <c r="C48" s="256"/>
      <c r="D48" s="260"/>
      <c r="E48" s="260"/>
      <c r="F48" s="256"/>
      <c r="G48" s="256"/>
      <c r="H48" s="256"/>
      <c r="I48" s="260"/>
      <c r="J48" s="260"/>
    </row>
    <row r="49" spans="1:10" x14ac:dyDescent="0.3">
      <c r="A49" s="256"/>
      <c r="B49" s="256"/>
      <c r="C49" s="256"/>
      <c r="D49" s="260"/>
      <c r="E49" s="260"/>
      <c r="F49" s="256"/>
      <c r="G49" s="256"/>
      <c r="H49" s="256"/>
      <c r="I49" s="260"/>
      <c r="J49" s="260"/>
    </row>
    <row r="50" spans="1:10" x14ac:dyDescent="0.3">
      <c r="A50" s="256"/>
      <c r="B50" s="256"/>
      <c r="C50" s="256"/>
      <c r="D50" s="260"/>
      <c r="E50" s="260"/>
      <c r="F50" s="256"/>
      <c r="G50" s="256"/>
      <c r="H50" s="256"/>
      <c r="I50" s="260"/>
      <c r="J50" s="260"/>
    </row>
    <row r="51" spans="1:10" x14ac:dyDescent="0.3">
      <c r="A51" s="256"/>
      <c r="B51" s="256"/>
      <c r="C51" s="256"/>
      <c r="D51" s="260"/>
      <c r="E51" s="260"/>
      <c r="F51" s="256"/>
      <c r="G51" s="256"/>
      <c r="H51" s="256"/>
      <c r="I51" s="260"/>
      <c r="J51" s="260"/>
    </row>
    <row r="52" spans="1:10" x14ac:dyDescent="0.3">
      <c r="A52" s="256"/>
      <c r="B52" s="256"/>
      <c r="C52" s="256"/>
      <c r="D52" s="260"/>
      <c r="E52" s="260"/>
      <c r="F52" s="256"/>
      <c r="G52" s="256"/>
      <c r="H52" s="256"/>
      <c r="I52" s="260"/>
      <c r="J52" s="260"/>
    </row>
    <row r="53" spans="1:10" x14ac:dyDescent="0.3">
      <c r="A53" s="256"/>
      <c r="B53" s="256"/>
      <c r="C53" s="256"/>
      <c r="D53" s="260"/>
      <c r="E53" s="260"/>
      <c r="F53" s="256"/>
      <c r="G53" s="256"/>
      <c r="H53" s="256"/>
      <c r="I53" s="260"/>
      <c r="J53" s="260"/>
    </row>
    <row r="54" spans="1:10" x14ac:dyDescent="0.3">
      <c r="A54" s="256"/>
      <c r="B54" s="256"/>
      <c r="C54" s="256"/>
      <c r="D54" s="260"/>
      <c r="E54" s="260"/>
      <c r="F54" s="256"/>
      <c r="G54" s="256"/>
      <c r="H54" s="256"/>
      <c r="I54" s="260"/>
      <c r="J54" s="260"/>
    </row>
    <row r="55" spans="1:10" x14ac:dyDescent="0.3">
      <c r="A55" s="256"/>
      <c r="B55" s="256"/>
      <c r="C55" s="256"/>
      <c r="D55" s="260"/>
      <c r="E55" s="260"/>
      <c r="F55" s="256"/>
      <c r="G55" s="256"/>
      <c r="H55" s="256"/>
      <c r="I55" s="260"/>
      <c r="J55" s="260"/>
    </row>
    <row r="56" spans="1:10" x14ac:dyDescent="0.3">
      <c r="A56" s="256"/>
      <c r="B56" s="256"/>
      <c r="C56" s="256"/>
      <c r="D56" s="260"/>
      <c r="E56" s="260"/>
      <c r="F56" s="256"/>
      <c r="G56" s="256"/>
      <c r="H56" s="256"/>
      <c r="I56" s="260"/>
      <c r="J56" s="260"/>
    </row>
    <row r="57" spans="1:10" x14ac:dyDescent="0.3">
      <c r="A57" s="256"/>
      <c r="B57" s="256"/>
      <c r="C57" s="256"/>
      <c r="D57" s="260"/>
      <c r="E57" s="260"/>
      <c r="F57" s="256"/>
      <c r="G57" s="256"/>
      <c r="H57" s="256"/>
      <c r="I57" s="260"/>
      <c r="J57" s="260"/>
    </row>
    <row r="58" spans="1:10" x14ac:dyDescent="0.3">
      <c r="A58" s="256"/>
      <c r="B58" s="256"/>
      <c r="C58" s="256"/>
      <c r="D58" s="260"/>
      <c r="E58" s="260"/>
      <c r="F58" s="256"/>
      <c r="G58" s="256"/>
      <c r="H58" s="256"/>
      <c r="I58" s="260"/>
      <c r="J58" s="260"/>
    </row>
    <row r="59" spans="1:10" x14ac:dyDescent="0.3">
      <c r="A59" s="256"/>
      <c r="B59" s="256"/>
      <c r="C59" s="256"/>
      <c r="D59" s="260"/>
      <c r="E59" s="260"/>
      <c r="F59" s="256"/>
      <c r="G59" s="256"/>
      <c r="H59" s="256"/>
      <c r="I59" s="260"/>
      <c r="J59" s="260"/>
    </row>
    <row r="60" spans="1:10" x14ac:dyDescent="0.3">
      <c r="A60" s="256"/>
      <c r="B60" s="256"/>
      <c r="C60" s="256"/>
      <c r="D60" s="260"/>
      <c r="E60" s="260"/>
      <c r="F60" s="256"/>
      <c r="G60" s="256"/>
      <c r="H60" s="256"/>
      <c r="I60" s="260"/>
      <c r="J60" s="260"/>
    </row>
    <row r="61" spans="1:10" x14ac:dyDescent="0.3">
      <c r="A61" s="256"/>
      <c r="B61" s="256"/>
      <c r="C61" s="256"/>
      <c r="D61" s="260"/>
      <c r="E61" s="260"/>
      <c r="F61" s="256"/>
      <c r="G61" s="256"/>
      <c r="H61" s="256"/>
      <c r="I61" s="260"/>
      <c r="J61" s="260"/>
    </row>
    <row r="62" spans="1:10" x14ac:dyDescent="0.3">
      <c r="A62" s="256"/>
      <c r="B62" s="256"/>
      <c r="C62" s="256"/>
      <c r="D62" s="260"/>
      <c r="E62" s="260"/>
      <c r="F62" s="256"/>
      <c r="G62" s="256"/>
      <c r="H62" s="256"/>
      <c r="I62" s="260"/>
      <c r="J62" s="260"/>
    </row>
    <row r="63" spans="1:10" x14ac:dyDescent="0.3">
      <c r="A63" s="256"/>
      <c r="B63" s="256"/>
      <c r="C63" s="256"/>
      <c r="D63" s="260"/>
      <c r="E63" s="260"/>
      <c r="F63" s="256"/>
      <c r="G63" s="256"/>
      <c r="H63" s="256"/>
      <c r="I63" s="260"/>
      <c r="J63" s="260"/>
    </row>
    <row r="64" spans="1:10" x14ac:dyDescent="0.3">
      <c r="A64" s="256"/>
      <c r="B64" s="256"/>
      <c r="C64" s="256"/>
      <c r="D64" s="260"/>
      <c r="E64" s="260"/>
      <c r="F64" s="256"/>
      <c r="G64" s="256"/>
      <c r="H64" s="256"/>
      <c r="I64" s="260"/>
      <c r="J64" s="260"/>
    </row>
    <row r="65" spans="1:10" x14ac:dyDescent="0.3">
      <c r="A65" s="256"/>
      <c r="B65" s="256"/>
      <c r="C65" s="256"/>
      <c r="D65" s="260"/>
      <c r="E65" s="260"/>
      <c r="F65" s="256"/>
      <c r="G65" s="256"/>
      <c r="H65" s="256"/>
      <c r="I65" s="260"/>
      <c r="J65" s="260"/>
    </row>
    <row r="66" spans="1:10" x14ac:dyDescent="0.3">
      <c r="A66" s="256"/>
      <c r="B66" s="256"/>
      <c r="C66" s="256"/>
      <c r="D66" s="260"/>
      <c r="E66" s="260"/>
      <c r="F66" s="256"/>
      <c r="G66" s="256"/>
      <c r="H66" s="256"/>
      <c r="I66" s="260"/>
      <c r="J66" s="260"/>
    </row>
    <row r="67" spans="1:10" x14ac:dyDescent="0.3">
      <c r="A67" s="256"/>
      <c r="B67" s="256"/>
      <c r="C67" s="256"/>
      <c r="D67" s="260"/>
      <c r="E67" s="260"/>
      <c r="F67" s="256"/>
      <c r="G67" s="256"/>
      <c r="H67" s="256"/>
      <c r="I67" s="260"/>
      <c r="J67" s="260"/>
    </row>
    <row r="68" spans="1:10" x14ac:dyDescent="0.3">
      <c r="A68" s="256"/>
      <c r="B68" s="256"/>
      <c r="C68" s="256"/>
      <c r="D68" s="260"/>
      <c r="E68" s="260"/>
      <c r="F68" s="256"/>
      <c r="G68" s="256"/>
      <c r="H68" s="256"/>
      <c r="I68" s="260"/>
      <c r="J68" s="260"/>
    </row>
    <row r="69" spans="1:10" x14ac:dyDescent="0.3">
      <c r="A69" s="256"/>
      <c r="B69" s="256"/>
      <c r="C69" s="256"/>
      <c r="D69" s="260"/>
      <c r="E69" s="260"/>
      <c r="F69" s="256"/>
      <c r="G69" s="256"/>
      <c r="H69" s="256"/>
      <c r="I69" s="260"/>
      <c r="J69" s="260"/>
    </row>
    <row r="70" spans="1:10" x14ac:dyDescent="0.3">
      <c r="A70" s="256"/>
      <c r="B70" s="256"/>
      <c r="C70" s="256"/>
      <c r="D70" s="260"/>
      <c r="E70" s="260"/>
      <c r="F70" s="256"/>
      <c r="G70" s="256"/>
      <c r="H70" s="256"/>
      <c r="I70" s="260"/>
      <c r="J70" s="260"/>
    </row>
    <row r="71" spans="1:10" x14ac:dyDescent="0.3">
      <c r="A71" s="256"/>
      <c r="B71" s="256"/>
      <c r="C71" s="256"/>
      <c r="D71" s="260"/>
      <c r="E71" s="260"/>
      <c r="F71" s="256"/>
      <c r="G71" s="256"/>
      <c r="H71" s="256"/>
      <c r="I71" s="260"/>
      <c r="J71" s="260"/>
    </row>
    <row r="72" spans="1:10" x14ac:dyDescent="0.3">
      <c r="A72" s="256"/>
      <c r="B72" s="256"/>
      <c r="C72" s="256"/>
      <c r="D72" s="260"/>
      <c r="E72" s="260"/>
      <c r="F72" s="256"/>
      <c r="G72" s="256"/>
      <c r="H72" s="256"/>
      <c r="I72" s="260"/>
      <c r="J72" s="260"/>
    </row>
    <row r="73" spans="1:10" x14ac:dyDescent="0.3">
      <c r="A73" s="256"/>
      <c r="B73" s="256"/>
      <c r="C73" s="256"/>
      <c r="D73" s="260"/>
      <c r="E73" s="260"/>
      <c r="F73" s="256"/>
      <c r="G73" s="256"/>
      <c r="H73" s="256"/>
      <c r="I73" s="260"/>
      <c r="J73" s="260"/>
    </row>
    <row r="74" spans="1:10" x14ac:dyDescent="0.3">
      <c r="A74" s="256"/>
      <c r="B74" s="256"/>
      <c r="C74" s="256"/>
      <c r="D74" s="260"/>
      <c r="E74" s="260"/>
      <c r="F74" s="256"/>
      <c r="G74" s="256"/>
      <c r="H74" s="256"/>
      <c r="I74" s="260"/>
      <c r="J74" s="260"/>
    </row>
    <row r="75" spans="1:10" x14ac:dyDescent="0.3">
      <c r="A75" s="256"/>
      <c r="B75" s="256"/>
      <c r="C75" s="256"/>
      <c r="D75" s="260"/>
      <c r="E75" s="260"/>
      <c r="F75" s="256"/>
      <c r="G75" s="256"/>
      <c r="H75" s="256"/>
      <c r="I75" s="260"/>
      <c r="J75" s="260"/>
    </row>
    <row r="76" spans="1:10" x14ac:dyDescent="0.3">
      <c r="A76" s="256"/>
      <c r="B76" s="256"/>
      <c r="C76" s="256"/>
      <c r="D76" s="260"/>
      <c r="E76" s="260"/>
      <c r="F76" s="256"/>
      <c r="G76" s="256"/>
      <c r="H76" s="256"/>
      <c r="I76" s="260"/>
      <c r="J76" s="260"/>
    </row>
    <row r="77" spans="1:10" x14ac:dyDescent="0.3">
      <c r="A77" s="256"/>
      <c r="B77" s="256"/>
      <c r="C77" s="256"/>
      <c r="D77" s="260"/>
      <c r="E77" s="260"/>
      <c r="F77" s="256"/>
      <c r="G77" s="256"/>
      <c r="H77" s="256"/>
      <c r="I77" s="260"/>
      <c r="J77" s="260"/>
    </row>
    <row r="78" spans="1:10" x14ac:dyDescent="0.3">
      <c r="A78" s="256"/>
      <c r="B78" s="256"/>
      <c r="C78" s="256"/>
      <c r="D78" s="260"/>
      <c r="E78" s="260"/>
      <c r="F78" s="256"/>
      <c r="G78" s="256"/>
      <c r="H78" s="256"/>
      <c r="I78" s="260"/>
      <c r="J78" s="260"/>
    </row>
    <row r="79" spans="1:10" x14ac:dyDescent="0.3">
      <c r="A79" s="256"/>
      <c r="B79" s="256"/>
      <c r="C79" s="256"/>
      <c r="D79" s="260"/>
      <c r="E79" s="260"/>
      <c r="F79" s="256"/>
      <c r="G79" s="256"/>
      <c r="H79" s="256"/>
      <c r="I79" s="260"/>
      <c r="J79" s="260"/>
    </row>
    <row r="80" spans="1:10" x14ac:dyDescent="0.3">
      <c r="A80" s="256"/>
      <c r="B80" s="256"/>
      <c r="C80" s="256"/>
      <c r="D80" s="260"/>
      <c r="E80" s="260"/>
      <c r="F80" s="256"/>
      <c r="G80" s="256"/>
      <c r="H80" s="256"/>
      <c r="I80" s="260"/>
      <c r="J80" s="260"/>
    </row>
    <row r="81" spans="1:10" x14ac:dyDescent="0.3">
      <c r="A81" s="256"/>
      <c r="B81" s="256"/>
      <c r="C81" s="256"/>
      <c r="D81" s="260"/>
      <c r="E81" s="260"/>
      <c r="F81" s="256"/>
      <c r="G81" s="256"/>
      <c r="H81" s="256"/>
      <c r="I81" s="260"/>
      <c r="J81" s="260"/>
    </row>
    <row r="82" spans="1:10" x14ac:dyDescent="0.3">
      <c r="A82" s="256"/>
      <c r="B82" s="256"/>
      <c r="C82" s="256"/>
      <c r="D82" s="260"/>
      <c r="E82" s="260"/>
      <c r="F82" s="256"/>
      <c r="G82" s="256"/>
      <c r="H82" s="256"/>
      <c r="I82" s="260"/>
      <c r="J82" s="260"/>
    </row>
    <row r="83" spans="1:10" x14ac:dyDescent="0.3">
      <c r="A83" s="256"/>
      <c r="B83" s="256"/>
      <c r="C83" s="256"/>
      <c r="D83" s="260"/>
      <c r="E83" s="260"/>
      <c r="F83" s="256"/>
      <c r="G83" s="256"/>
      <c r="H83" s="256"/>
      <c r="I83" s="260"/>
      <c r="J83" s="260"/>
    </row>
    <row r="84" spans="1:10" x14ac:dyDescent="0.3">
      <c r="A84" s="256"/>
      <c r="B84" s="256"/>
      <c r="C84" s="256"/>
      <c r="D84" s="260"/>
      <c r="E84" s="260"/>
      <c r="F84" s="256"/>
      <c r="G84" s="256"/>
      <c r="H84" s="256"/>
      <c r="I84" s="260"/>
      <c r="J84" s="260"/>
    </row>
    <row r="85" spans="1:10" x14ac:dyDescent="0.3">
      <c r="A85" s="256"/>
      <c r="B85" s="256"/>
      <c r="C85" s="256"/>
      <c r="D85" s="260"/>
      <c r="E85" s="260"/>
      <c r="F85" s="256"/>
      <c r="G85" s="256"/>
      <c r="H85" s="256"/>
      <c r="I85" s="260"/>
      <c r="J85" s="260"/>
    </row>
    <row r="86" spans="1:10" x14ac:dyDescent="0.3">
      <c r="A86" s="256"/>
      <c r="B86" s="256"/>
      <c r="C86" s="256"/>
      <c r="D86" s="260"/>
      <c r="E86" s="260"/>
      <c r="F86" s="256"/>
      <c r="G86" s="256"/>
      <c r="H86" s="256"/>
      <c r="I86" s="260"/>
      <c r="J86" s="260"/>
    </row>
    <row r="87" spans="1:10" x14ac:dyDescent="0.3">
      <c r="A87" s="256"/>
      <c r="B87" s="256"/>
      <c r="C87" s="256"/>
      <c r="D87" s="260"/>
      <c r="E87" s="260"/>
      <c r="F87" s="256"/>
      <c r="G87" s="256"/>
      <c r="H87" s="256"/>
      <c r="I87" s="260"/>
      <c r="J87" s="260"/>
    </row>
    <row r="88" spans="1:10" x14ac:dyDescent="0.3">
      <c r="A88" s="256"/>
      <c r="B88" s="256"/>
      <c r="C88" s="256"/>
      <c r="D88" s="260"/>
      <c r="E88" s="260"/>
      <c r="F88" s="256"/>
      <c r="G88" s="256"/>
      <c r="H88" s="256"/>
      <c r="I88" s="260"/>
      <c r="J88" s="260"/>
    </row>
    <row r="89" spans="1:10" x14ac:dyDescent="0.3">
      <c r="A89" s="256"/>
      <c r="B89" s="256"/>
      <c r="C89" s="256"/>
      <c r="D89" s="260"/>
      <c r="E89" s="260"/>
      <c r="F89" s="256"/>
      <c r="G89" s="256"/>
      <c r="H89" s="256"/>
      <c r="I89" s="260"/>
      <c r="J89" s="260"/>
    </row>
    <row r="90" spans="1:10" x14ac:dyDescent="0.3">
      <c r="A90" s="256"/>
      <c r="B90" s="256"/>
      <c r="C90" s="256"/>
      <c r="D90" s="260"/>
      <c r="E90" s="260"/>
      <c r="F90" s="256"/>
      <c r="G90" s="256"/>
      <c r="H90" s="256"/>
      <c r="I90" s="260"/>
      <c r="J90" s="260"/>
    </row>
    <row r="91" spans="1:10" x14ac:dyDescent="0.3">
      <c r="A91" s="256"/>
      <c r="B91" s="256"/>
      <c r="C91" s="256"/>
      <c r="D91" s="260"/>
      <c r="E91" s="260"/>
      <c r="F91" s="256"/>
      <c r="G91" s="256"/>
      <c r="H91" s="256"/>
      <c r="I91" s="260"/>
      <c r="J91" s="260"/>
    </row>
    <row r="92" spans="1:10" x14ac:dyDescent="0.3">
      <c r="A92" s="256"/>
      <c r="B92" s="256"/>
      <c r="C92" s="256"/>
      <c r="D92" s="260"/>
      <c r="E92" s="260"/>
      <c r="F92" s="256"/>
      <c r="G92" s="256"/>
      <c r="H92" s="256"/>
      <c r="I92" s="260"/>
      <c r="J92" s="260"/>
    </row>
    <row r="93" spans="1:10" x14ac:dyDescent="0.3">
      <c r="A93" s="256"/>
      <c r="B93" s="256"/>
      <c r="C93" s="256"/>
      <c r="D93" s="260"/>
      <c r="E93" s="260"/>
      <c r="F93" s="256"/>
      <c r="G93" s="256"/>
      <c r="H93" s="256"/>
      <c r="I93" s="260"/>
      <c r="J93" s="260"/>
    </row>
    <row r="94" spans="1:10" x14ac:dyDescent="0.3">
      <c r="A94" s="256"/>
      <c r="B94" s="256"/>
      <c r="C94" s="256"/>
      <c r="D94" s="260"/>
      <c r="E94" s="260"/>
      <c r="F94" s="256"/>
      <c r="G94" s="256"/>
      <c r="H94" s="256"/>
      <c r="I94" s="260"/>
      <c r="J94" s="260"/>
    </row>
    <row r="95" spans="1:10" x14ac:dyDescent="0.3">
      <c r="A95" s="256"/>
      <c r="B95" s="256"/>
      <c r="C95" s="256"/>
      <c r="D95" s="260"/>
      <c r="E95" s="260"/>
      <c r="F95" s="256"/>
      <c r="G95" s="256"/>
      <c r="H95" s="256"/>
      <c r="I95" s="260"/>
      <c r="J95" s="260"/>
    </row>
    <row r="96" spans="1:10" x14ac:dyDescent="0.3">
      <c r="A96" s="256"/>
      <c r="B96" s="256"/>
      <c r="C96" s="256"/>
      <c r="D96" s="260"/>
      <c r="E96" s="260"/>
      <c r="F96" s="256"/>
      <c r="G96" s="256"/>
      <c r="H96" s="256"/>
      <c r="I96" s="260"/>
      <c r="J96" s="260"/>
    </row>
    <row r="97" spans="1:10" x14ac:dyDescent="0.3">
      <c r="A97" s="256"/>
      <c r="B97" s="256"/>
      <c r="C97" s="256"/>
      <c r="D97" s="260"/>
      <c r="E97" s="260"/>
      <c r="F97" s="256"/>
      <c r="G97" s="256"/>
      <c r="H97" s="256"/>
      <c r="I97" s="260"/>
      <c r="J97" s="260"/>
    </row>
    <row r="98" spans="1:10" x14ac:dyDescent="0.3">
      <c r="A98" s="256"/>
      <c r="B98" s="256"/>
      <c r="C98" s="256"/>
      <c r="D98" s="260"/>
      <c r="E98" s="260"/>
      <c r="F98" s="256"/>
      <c r="G98" s="256"/>
      <c r="H98" s="256"/>
      <c r="I98" s="260"/>
      <c r="J98" s="260"/>
    </row>
    <row r="99" spans="1:10" x14ac:dyDescent="0.3">
      <c r="A99" s="256"/>
      <c r="B99" s="256"/>
      <c r="C99" s="256"/>
      <c r="D99" s="260"/>
      <c r="E99" s="260"/>
      <c r="F99" s="256"/>
      <c r="G99" s="256"/>
      <c r="H99" s="256"/>
      <c r="I99" s="260"/>
      <c r="J99" s="260"/>
    </row>
    <row r="100" spans="1:10" x14ac:dyDescent="0.3">
      <c r="A100" s="256"/>
      <c r="B100" s="256"/>
      <c r="C100" s="256"/>
      <c r="D100" s="260"/>
      <c r="E100" s="260"/>
      <c r="F100" s="256"/>
      <c r="G100" s="256"/>
      <c r="H100" s="256"/>
      <c r="I100" s="260"/>
      <c r="J100" s="260"/>
    </row>
    <row r="101" spans="1:10" x14ac:dyDescent="0.3">
      <c r="A101" s="256"/>
      <c r="B101" s="256"/>
      <c r="C101" s="256"/>
      <c r="D101" s="260"/>
      <c r="E101" s="260"/>
      <c r="F101" s="256"/>
      <c r="G101" s="256"/>
      <c r="H101" s="256"/>
      <c r="I101" s="260"/>
      <c r="J101" s="260"/>
    </row>
    <row r="102" spans="1:10" x14ac:dyDescent="0.3">
      <c r="A102" s="256"/>
      <c r="B102" s="256"/>
      <c r="C102" s="256"/>
      <c r="D102" s="260"/>
      <c r="E102" s="260"/>
      <c r="F102" s="256"/>
      <c r="G102" s="256"/>
      <c r="H102" s="256"/>
      <c r="I102" s="260"/>
      <c r="J102" s="260"/>
    </row>
    <row r="103" spans="1:10" x14ac:dyDescent="0.3">
      <c r="A103" s="256"/>
      <c r="B103" s="256"/>
      <c r="C103" s="256"/>
      <c r="D103" s="260"/>
      <c r="E103" s="260"/>
      <c r="F103" s="256"/>
      <c r="G103" s="256"/>
      <c r="H103" s="256"/>
      <c r="I103" s="260"/>
      <c r="J103" s="260"/>
    </row>
    <row r="104" spans="1:10" x14ac:dyDescent="0.3">
      <c r="A104" s="256"/>
      <c r="B104" s="256"/>
      <c r="C104" s="256"/>
      <c r="D104" s="260"/>
      <c r="E104" s="260"/>
      <c r="F104" s="256"/>
      <c r="G104" s="256"/>
      <c r="H104" s="256"/>
      <c r="I104" s="260"/>
      <c r="J104" s="260"/>
    </row>
    <row r="105" spans="1:10" x14ac:dyDescent="0.3">
      <c r="A105" s="256"/>
      <c r="B105" s="256"/>
      <c r="C105" s="256"/>
      <c r="D105" s="260"/>
      <c r="E105" s="260"/>
      <c r="F105" s="256"/>
      <c r="G105" s="256"/>
      <c r="H105" s="256"/>
      <c r="I105" s="260"/>
      <c r="J105" s="260"/>
    </row>
    <row r="106" spans="1:10" x14ac:dyDescent="0.3">
      <c r="A106" s="256"/>
      <c r="B106" s="256"/>
      <c r="C106" s="256"/>
      <c r="D106" s="260"/>
      <c r="E106" s="260"/>
      <c r="F106" s="256"/>
      <c r="G106" s="256"/>
      <c r="H106" s="256"/>
      <c r="I106" s="260"/>
      <c r="J106" s="260"/>
    </row>
    <row r="107" spans="1:10" x14ac:dyDescent="0.3">
      <c r="A107" s="256"/>
      <c r="B107" s="256"/>
      <c r="C107" s="256"/>
      <c r="D107" s="260"/>
      <c r="E107" s="260"/>
      <c r="F107" s="256"/>
      <c r="G107" s="256"/>
      <c r="H107" s="256"/>
      <c r="I107" s="260"/>
      <c r="J107" s="260"/>
    </row>
    <row r="108" spans="1:10" x14ac:dyDescent="0.3">
      <c r="A108" s="256"/>
      <c r="B108" s="256"/>
      <c r="C108" s="256"/>
      <c r="D108" s="260"/>
      <c r="E108" s="260"/>
      <c r="F108" s="256"/>
      <c r="G108" s="256"/>
      <c r="H108" s="256"/>
      <c r="I108" s="260"/>
      <c r="J108" s="260"/>
    </row>
    <row r="109" spans="1:10" x14ac:dyDescent="0.3">
      <c r="A109" s="256"/>
      <c r="B109" s="256"/>
      <c r="C109" s="256"/>
      <c r="D109" s="260"/>
      <c r="E109" s="260"/>
      <c r="F109" s="256"/>
      <c r="G109" s="256"/>
      <c r="H109" s="256"/>
      <c r="I109" s="260"/>
      <c r="J109" s="260"/>
    </row>
    <row r="110" spans="1:10" x14ac:dyDescent="0.3">
      <c r="A110" s="256"/>
      <c r="B110" s="256"/>
      <c r="C110" s="256"/>
      <c r="D110" s="260"/>
      <c r="E110" s="260"/>
      <c r="F110" s="256"/>
      <c r="G110" s="256"/>
      <c r="H110" s="256"/>
      <c r="I110" s="260"/>
      <c r="J110" s="260"/>
    </row>
    <row r="111" spans="1:10" x14ac:dyDescent="0.3">
      <c r="A111" s="256"/>
      <c r="B111" s="256"/>
      <c r="C111" s="256"/>
      <c r="D111" s="260"/>
      <c r="E111" s="260"/>
      <c r="F111" s="256"/>
      <c r="G111" s="256"/>
      <c r="H111" s="256"/>
      <c r="I111" s="260"/>
      <c r="J111" s="260"/>
    </row>
    <row r="112" spans="1:10" x14ac:dyDescent="0.3">
      <c r="A112" s="256"/>
      <c r="B112" s="256"/>
      <c r="C112" s="256"/>
      <c r="D112" s="260"/>
      <c r="E112" s="260"/>
      <c r="F112" s="256"/>
      <c r="G112" s="256"/>
      <c r="H112" s="256"/>
      <c r="I112" s="260"/>
      <c r="J112" s="260"/>
    </row>
    <row r="113" spans="1:10" x14ac:dyDescent="0.3">
      <c r="A113" s="256"/>
      <c r="B113" s="256"/>
      <c r="C113" s="256"/>
      <c r="D113" s="260"/>
      <c r="E113" s="260"/>
      <c r="F113" s="256"/>
      <c r="G113" s="256"/>
      <c r="H113" s="256"/>
      <c r="I113" s="260"/>
      <c r="J113" s="260"/>
    </row>
    <row r="114" spans="1:10" x14ac:dyDescent="0.3">
      <c r="A114" s="256"/>
      <c r="B114" s="256"/>
      <c r="C114" s="256"/>
      <c r="D114" s="260"/>
      <c r="E114" s="260"/>
      <c r="F114" s="256"/>
      <c r="G114" s="256"/>
      <c r="H114" s="256"/>
      <c r="I114" s="260"/>
      <c r="J114" s="260"/>
    </row>
    <row r="115" spans="1:10" x14ac:dyDescent="0.3">
      <c r="A115" s="256"/>
      <c r="B115" s="256"/>
      <c r="C115" s="256"/>
      <c r="D115" s="260"/>
      <c r="E115" s="260"/>
      <c r="F115" s="256"/>
      <c r="G115" s="256"/>
      <c r="H115" s="256"/>
      <c r="I115" s="260"/>
      <c r="J115" s="260"/>
    </row>
    <row r="116" spans="1:10" x14ac:dyDescent="0.3">
      <c r="A116" s="256"/>
      <c r="B116" s="256"/>
      <c r="C116" s="256"/>
      <c r="D116" s="260"/>
      <c r="E116" s="260"/>
      <c r="F116" s="256"/>
      <c r="G116" s="256"/>
      <c r="H116" s="256"/>
      <c r="I116" s="260"/>
      <c r="J116" s="260"/>
    </row>
    <row r="117" spans="1:10" x14ac:dyDescent="0.3">
      <c r="A117" s="256"/>
      <c r="B117" s="256"/>
      <c r="C117" s="256"/>
      <c r="D117" s="260"/>
      <c r="E117" s="260"/>
      <c r="F117" s="256"/>
      <c r="G117" s="256"/>
      <c r="H117" s="256"/>
      <c r="I117" s="260"/>
      <c r="J117" s="260"/>
    </row>
    <row r="118" spans="1:10" x14ac:dyDescent="0.3">
      <c r="A118" s="256"/>
      <c r="B118" s="256"/>
      <c r="C118" s="256"/>
      <c r="D118" s="260"/>
      <c r="E118" s="260"/>
      <c r="F118" s="256"/>
      <c r="G118" s="256"/>
      <c r="H118" s="256"/>
      <c r="I118" s="260"/>
      <c r="J118" s="260"/>
    </row>
    <row r="119" spans="1:10" x14ac:dyDescent="0.3">
      <c r="A119" s="256"/>
      <c r="B119" s="256"/>
      <c r="C119" s="256"/>
      <c r="D119" s="260"/>
      <c r="E119" s="260"/>
      <c r="F119" s="256"/>
      <c r="G119" s="256"/>
      <c r="H119" s="256"/>
      <c r="I119" s="260"/>
      <c r="J119" s="260"/>
    </row>
    <row r="120" spans="1:10" x14ac:dyDescent="0.3">
      <c r="A120" s="256"/>
      <c r="B120" s="256"/>
      <c r="C120" s="256"/>
      <c r="D120" s="260"/>
      <c r="E120" s="260"/>
      <c r="F120" s="256"/>
      <c r="G120" s="256"/>
      <c r="H120" s="256"/>
      <c r="I120" s="260"/>
      <c r="J120" s="260"/>
    </row>
    <row r="121" spans="1:10" x14ac:dyDescent="0.3">
      <c r="A121" s="256"/>
      <c r="B121" s="256"/>
      <c r="C121" s="256"/>
      <c r="D121" s="260"/>
      <c r="E121" s="260"/>
      <c r="F121" s="256"/>
      <c r="G121" s="256"/>
      <c r="H121" s="256"/>
      <c r="I121" s="260"/>
      <c r="J121" s="260"/>
    </row>
    <row r="122" spans="1:10" x14ac:dyDescent="0.3">
      <c r="A122" s="256"/>
      <c r="B122" s="256"/>
      <c r="C122" s="256"/>
      <c r="D122" s="260"/>
      <c r="E122" s="260"/>
      <c r="F122" s="256"/>
      <c r="G122" s="256"/>
      <c r="H122" s="256"/>
      <c r="I122" s="260"/>
      <c r="J122" s="260"/>
    </row>
    <row r="123" spans="1:10" x14ac:dyDescent="0.3">
      <c r="A123" s="256"/>
      <c r="B123" s="256"/>
      <c r="C123" s="256"/>
      <c r="D123" s="260"/>
      <c r="E123" s="260"/>
      <c r="F123" s="256"/>
      <c r="G123" s="256"/>
      <c r="H123" s="256"/>
      <c r="I123" s="260"/>
      <c r="J123" s="260"/>
    </row>
    <row r="124" spans="1:10" x14ac:dyDescent="0.3">
      <c r="A124" s="256"/>
      <c r="B124" s="256"/>
      <c r="C124" s="256"/>
      <c r="D124" s="260"/>
      <c r="E124" s="260"/>
      <c r="F124" s="256"/>
      <c r="G124" s="256"/>
      <c r="H124" s="256"/>
      <c r="I124" s="260"/>
      <c r="J124" s="260"/>
    </row>
    <row r="125" spans="1:10" x14ac:dyDescent="0.3">
      <c r="A125" s="256"/>
      <c r="B125" s="256"/>
      <c r="C125" s="256"/>
      <c r="D125" s="260"/>
      <c r="E125" s="260"/>
      <c r="F125" s="256"/>
      <c r="G125" s="256"/>
      <c r="H125" s="256"/>
      <c r="I125" s="260"/>
      <c r="J125" s="260"/>
    </row>
    <row r="126" spans="1:10" x14ac:dyDescent="0.3">
      <c r="A126" s="256"/>
      <c r="B126" s="256"/>
      <c r="C126" s="256"/>
      <c r="D126" s="260"/>
      <c r="E126" s="260"/>
      <c r="F126" s="256"/>
      <c r="G126" s="256"/>
      <c r="H126" s="256"/>
      <c r="I126" s="260"/>
      <c r="J126" s="260"/>
    </row>
    <row r="127" spans="1:10" x14ac:dyDescent="0.3">
      <c r="A127" s="256"/>
      <c r="B127" s="256"/>
      <c r="C127" s="256"/>
      <c r="D127" s="260"/>
      <c r="E127" s="260"/>
      <c r="F127" s="256"/>
      <c r="G127" s="256"/>
      <c r="H127" s="256"/>
      <c r="I127" s="260"/>
      <c r="J127" s="260"/>
    </row>
    <row r="128" spans="1:10" x14ac:dyDescent="0.3">
      <c r="A128" s="256"/>
      <c r="B128" s="256"/>
      <c r="C128" s="256"/>
      <c r="D128" s="260"/>
      <c r="E128" s="260"/>
      <c r="F128" s="256"/>
      <c r="G128" s="256"/>
      <c r="H128" s="256"/>
      <c r="I128" s="260"/>
      <c r="J128" s="260"/>
    </row>
    <row r="129" spans="1:10" x14ac:dyDescent="0.3">
      <c r="A129" s="256"/>
      <c r="B129" s="256"/>
      <c r="C129" s="256"/>
      <c r="D129" s="260"/>
      <c r="E129" s="260"/>
      <c r="F129" s="256"/>
      <c r="G129" s="256"/>
      <c r="H129" s="256"/>
      <c r="I129" s="260"/>
      <c r="J129" s="260"/>
    </row>
    <row r="130" spans="1:10" x14ac:dyDescent="0.3">
      <c r="A130" s="256"/>
      <c r="B130" s="256"/>
      <c r="C130" s="256"/>
      <c r="D130" s="260"/>
      <c r="E130" s="260"/>
      <c r="F130" s="256"/>
      <c r="G130" s="256"/>
      <c r="H130" s="256"/>
      <c r="I130" s="260"/>
      <c r="J130" s="260"/>
    </row>
    <row r="131" spans="1:10" x14ac:dyDescent="0.3">
      <c r="A131" s="256"/>
      <c r="B131" s="256"/>
      <c r="C131" s="256"/>
      <c r="D131" s="260"/>
      <c r="E131" s="260"/>
      <c r="F131" s="256"/>
      <c r="G131" s="256"/>
      <c r="H131" s="256"/>
      <c r="I131" s="260"/>
      <c r="J131" s="260"/>
    </row>
    <row r="132" spans="1:10" x14ac:dyDescent="0.3">
      <c r="A132" s="256"/>
      <c r="B132" s="256"/>
      <c r="C132" s="256"/>
      <c r="D132" s="260"/>
      <c r="E132" s="260"/>
      <c r="F132" s="256"/>
      <c r="G132" s="256"/>
      <c r="H132" s="256"/>
      <c r="I132" s="260"/>
      <c r="J132" s="260"/>
    </row>
    <row r="133" spans="1:10" x14ac:dyDescent="0.3">
      <c r="A133" s="256"/>
      <c r="B133" s="256"/>
      <c r="C133" s="256"/>
      <c r="D133" s="260"/>
      <c r="E133" s="260"/>
      <c r="F133" s="256"/>
      <c r="G133" s="256"/>
      <c r="H133" s="256"/>
      <c r="I133" s="260"/>
      <c r="J133" s="260"/>
    </row>
    <row r="134" spans="1:10" x14ac:dyDescent="0.3">
      <c r="A134" s="256"/>
      <c r="B134" s="256"/>
      <c r="C134" s="256"/>
      <c r="D134" s="260"/>
      <c r="E134" s="260"/>
      <c r="F134" s="256"/>
      <c r="G134" s="256"/>
      <c r="H134" s="256"/>
      <c r="I134" s="260"/>
      <c r="J134" s="260"/>
    </row>
    <row r="135" spans="1:10" x14ac:dyDescent="0.3">
      <c r="A135" s="256"/>
      <c r="B135" s="256"/>
      <c r="C135" s="256"/>
      <c r="D135" s="260"/>
      <c r="E135" s="260"/>
      <c r="F135" s="256"/>
      <c r="G135" s="256"/>
      <c r="H135" s="256"/>
      <c r="I135" s="260"/>
      <c r="J135" s="260"/>
    </row>
    <row r="136" spans="1:10" x14ac:dyDescent="0.3">
      <c r="A136" s="256"/>
      <c r="B136" s="256"/>
      <c r="C136" s="256"/>
      <c r="D136" s="260"/>
      <c r="E136" s="260"/>
      <c r="F136" s="256"/>
      <c r="G136" s="256"/>
      <c r="H136" s="256"/>
      <c r="I136" s="260"/>
      <c r="J136" s="260"/>
    </row>
    <row r="137" spans="1:10" x14ac:dyDescent="0.3">
      <c r="A137" s="256"/>
      <c r="B137" s="256"/>
      <c r="C137" s="256"/>
      <c r="D137" s="260"/>
      <c r="E137" s="260"/>
      <c r="F137" s="256"/>
      <c r="G137" s="256"/>
      <c r="H137" s="256"/>
      <c r="I137" s="260"/>
      <c r="J137" s="260"/>
    </row>
    <row r="138" spans="1:10" x14ac:dyDescent="0.3">
      <c r="A138" s="256"/>
      <c r="B138" s="256"/>
      <c r="C138" s="256"/>
      <c r="D138" s="260"/>
      <c r="E138" s="260"/>
      <c r="F138" s="256"/>
      <c r="G138" s="256"/>
      <c r="H138" s="256"/>
      <c r="I138" s="260"/>
      <c r="J138" s="260"/>
    </row>
    <row r="139" spans="1:10" x14ac:dyDescent="0.3">
      <c r="A139" s="256"/>
      <c r="B139" s="256"/>
      <c r="C139" s="256"/>
      <c r="D139" s="260"/>
      <c r="E139" s="260"/>
      <c r="F139" s="256"/>
      <c r="G139" s="256"/>
      <c r="H139" s="256"/>
      <c r="I139" s="260"/>
      <c r="J139" s="260"/>
    </row>
    <row r="140" spans="1:10" x14ac:dyDescent="0.3">
      <c r="A140" s="256"/>
      <c r="B140" s="256"/>
      <c r="C140" s="256"/>
      <c r="D140" s="260"/>
      <c r="E140" s="260"/>
      <c r="F140" s="256"/>
      <c r="G140" s="256"/>
      <c r="H140" s="256"/>
      <c r="I140" s="260"/>
      <c r="J140" s="260"/>
    </row>
    <row r="141" spans="1:10" x14ac:dyDescent="0.3">
      <c r="A141" s="256"/>
      <c r="B141" s="256"/>
      <c r="C141" s="256"/>
      <c r="D141" s="260"/>
      <c r="E141" s="260"/>
      <c r="F141" s="256"/>
      <c r="G141" s="256"/>
      <c r="H141" s="256"/>
      <c r="I141" s="260"/>
      <c r="J141" s="260"/>
    </row>
    <row r="142" spans="1:10" x14ac:dyDescent="0.3">
      <c r="A142" s="256"/>
      <c r="B142" s="256"/>
      <c r="C142" s="256"/>
      <c r="D142" s="260"/>
      <c r="E142" s="260"/>
      <c r="F142" s="256"/>
      <c r="G142" s="256"/>
      <c r="H142" s="256"/>
      <c r="I142" s="260"/>
      <c r="J142" s="260"/>
    </row>
    <row r="143" spans="1:10" x14ac:dyDescent="0.3">
      <c r="A143" s="256"/>
      <c r="B143" s="256"/>
      <c r="C143" s="256"/>
      <c r="D143" s="260"/>
      <c r="E143" s="260"/>
      <c r="F143" s="256"/>
      <c r="G143" s="256"/>
      <c r="H143" s="256"/>
      <c r="I143" s="260"/>
      <c r="J143" s="260"/>
    </row>
    <row r="144" spans="1:10" x14ac:dyDescent="0.3">
      <c r="A144" s="256"/>
      <c r="B144" s="256"/>
      <c r="C144" s="256"/>
      <c r="D144" s="260"/>
      <c r="E144" s="260"/>
      <c r="F144" s="256"/>
      <c r="G144" s="256"/>
      <c r="H144" s="256"/>
      <c r="I144" s="260"/>
      <c r="J144" s="260"/>
    </row>
    <row r="145" spans="1:10" x14ac:dyDescent="0.3">
      <c r="A145" s="256"/>
      <c r="B145" s="256"/>
      <c r="C145" s="256"/>
      <c r="D145" s="260"/>
      <c r="E145" s="260"/>
      <c r="F145" s="256"/>
      <c r="G145" s="256"/>
      <c r="H145" s="256"/>
      <c r="I145" s="260"/>
      <c r="J145" s="260"/>
    </row>
    <row r="146" spans="1:10" x14ac:dyDescent="0.3">
      <c r="A146" s="256"/>
      <c r="B146" s="256"/>
      <c r="C146" s="256"/>
      <c r="D146" s="260"/>
      <c r="E146" s="260"/>
      <c r="F146" s="256"/>
      <c r="G146" s="256"/>
      <c r="H146" s="256"/>
      <c r="I146" s="260"/>
      <c r="J146" s="260"/>
    </row>
    <row r="147" spans="1:10" x14ac:dyDescent="0.3">
      <c r="A147" s="256"/>
      <c r="B147" s="256"/>
      <c r="C147" s="256"/>
      <c r="D147" s="260"/>
      <c r="E147" s="260"/>
      <c r="F147" s="256"/>
      <c r="G147" s="256"/>
      <c r="H147" s="256"/>
      <c r="I147" s="260"/>
      <c r="J147" s="260"/>
    </row>
    <row r="148" spans="1:10" x14ac:dyDescent="0.3">
      <c r="A148" s="256"/>
      <c r="B148" s="256"/>
      <c r="C148" s="256"/>
      <c r="D148" s="260"/>
      <c r="E148" s="260"/>
      <c r="F148" s="256"/>
      <c r="G148" s="256"/>
      <c r="H148" s="256"/>
      <c r="I148" s="260"/>
      <c r="J148" s="260"/>
    </row>
    <row r="149" spans="1:10" x14ac:dyDescent="0.3">
      <c r="A149" s="256"/>
      <c r="B149" s="256"/>
      <c r="C149" s="256"/>
      <c r="D149" s="260"/>
      <c r="E149" s="260"/>
      <c r="F149" s="256"/>
      <c r="G149" s="256"/>
      <c r="H149" s="256"/>
      <c r="I149" s="260"/>
      <c r="J149" s="260"/>
    </row>
    <row r="150" spans="1:10" x14ac:dyDescent="0.3">
      <c r="A150" s="256"/>
      <c r="B150" s="256"/>
      <c r="C150" s="256"/>
      <c r="D150" s="260"/>
      <c r="E150" s="260"/>
      <c r="F150" s="256"/>
      <c r="G150" s="256"/>
      <c r="H150" s="256"/>
      <c r="I150" s="260"/>
      <c r="J150" s="260"/>
    </row>
    <row r="151" spans="1:10" x14ac:dyDescent="0.3">
      <c r="A151" s="256"/>
      <c r="B151" s="256"/>
      <c r="C151" s="256"/>
      <c r="D151" s="260"/>
      <c r="E151" s="260"/>
      <c r="F151" s="256"/>
      <c r="G151" s="256"/>
      <c r="H151" s="256"/>
      <c r="I151" s="260"/>
      <c r="J151" s="260"/>
    </row>
    <row r="152" spans="1:10" x14ac:dyDescent="0.3">
      <c r="A152" s="256"/>
      <c r="B152" s="256"/>
      <c r="C152" s="256"/>
      <c r="D152" s="260"/>
      <c r="E152" s="260"/>
      <c r="F152" s="256"/>
      <c r="G152" s="256"/>
      <c r="H152" s="256"/>
      <c r="I152" s="260"/>
      <c r="J152" s="260"/>
    </row>
    <row r="153" spans="1:10" x14ac:dyDescent="0.3">
      <c r="A153" s="256"/>
      <c r="B153" s="256"/>
      <c r="C153" s="256"/>
      <c r="D153" s="260"/>
      <c r="E153" s="260"/>
      <c r="F153" s="256"/>
      <c r="G153" s="256"/>
      <c r="H153" s="256"/>
      <c r="I153" s="260"/>
      <c r="J153" s="260"/>
    </row>
    <row r="154" spans="1:10" x14ac:dyDescent="0.3">
      <c r="A154" s="256"/>
      <c r="B154" s="256"/>
      <c r="C154" s="256"/>
      <c r="D154" s="260"/>
      <c r="E154" s="260"/>
      <c r="F154" s="256"/>
      <c r="G154" s="256"/>
      <c r="H154" s="256"/>
      <c r="I154" s="260"/>
      <c r="J154" s="260"/>
    </row>
    <row r="155" spans="1:10" x14ac:dyDescent="0.3">
      <c r="A155" s="256"/>
      <c r="B155" s="256"/>
      <c r="C155" s="256"/>
      <c r="D155" s="260"/>
      <c r="E155" s="260"/>
      <c r="F155" s="256"/>
      <c r="G155" s="256"/>
      <c r="H155" s="256"/>
      <c r="I155" s="260"/>
      <c r="J155" s="260"/>
    </row>
    <row r="156" spans="1:10" x14ac:dyDescent="0.3">
      <c r="A156" s="256"/>
      <c r="B156" s="256"/>
      <c r="C156" s="256"/>
      <c r="D156" s="260"/>
      <c r="E156" s="260"/>
      <c r="F156" s="256"/>
      <c r="G156" s="256"/>
      <c r="H156" s="256"/>
      <c r="I156" s="260"/>
      <c r="J156" s="260"/>
    </row>
    <row r="157" spans="1:10" x14ac:dyDescent="0.3">
      <c r="A157" s="256"/>
      <c r="B157" s="256"/>
      <c r="C157" s="256"/>
      <c r="D157" s="260"/>
      <c r="E157" s="260"/>
      <c r="F157" s="256"/>
      <c r="G157" s="256"/>
      <c r="H157" s="256"/>
      <c r="I157" s="260"/>
      <c r="J157" s="260"/>
    </row>
    <row r="158" spans="1:10" x14ac:dyDescent="0.3">
      <c r="A158" s="256"/>
      <c r="B158" s="256"/>
      <c r="C158" s="256"/>
      <c r="D158" s="260"/>
      <c r="E158" s="260"/>
      <c r="F158" s="256"/>
      <c r="G158" s="256"/>
      <c r="H158" s="256"/>
      <c r="I158" s="260"/>
      <c r="J158" s="260"/>
    </row>
    <row r="159" spans="1:10" x14ac:dyDescent="0.3">
      <c r="A159" s="256"/>
      <c r="B159" s="256"/>
      <c r="C159" s="256"/>
      <c r="D159" s="260"/>
      <c r="E159" s="260"/>
      <c r="F159" s="256"/>
      <c r="G159" s="256"/>
      <c r="H159" s="256"/>
      <c r="I159" s="260"/>
      <c r="J159" s="260"/>
    </row>
    <row r="160" spans="1:10" x14ac:dyDescent="0.3">
      <c r="A160" s="256"/>
      <c r="B160" s="256"/>
      <c r="C160" s="256"/>
      <c r="D160" s="260"/>
      <c r="E160" s="260"/>
      <c r="F160" s="256"/>
      <c r="G160" s="256"/>
      <c r="H160" s="256"/>
      <c r="I160" s="260"/>
      <c r="J160" s="260"/>
    </row>
    <row r="161" spans="1:10" x14ac:dyDescent="0.3">
      <c r="A161" s="256"/>
      <c r="B161" s="256"/>
      <c r="C161" s="256"/>
      <c r="D161" s="260"/>
      <c r="E161" s="260"/>
      <c r="F161" s="256"/>
      <c r="G161" s="256"/>
      <c r="H161" s="256"/>
      <c r="I161" s="260"/>
      <c r="J161" s="260"/>
    </row>
    <row r="162" spans="1:10" x14ac:dyDescent="0.3">
      <c r="A162" s="256"/>
      <c r="B162" s="256"/>
      <c r="C162" s="256"/>
      <c r="D162" s="260"/>
      <c r="E162" s="260"/>
      <c r="F162" s="256"/>
      <c r="G162" s="256"/>
      <c r="H162" s="256"/>
      <c r="I162" s="260"/>
      <c r="J162" s="260"/>
    </row>
    <row r="163" spans="1:10" x14ac:dyDescent="0.3">
      <c r="A163" s="256"/>
      <c r="B163" s="256"/>
      <c r="C163" s="256"/>
      <c r="D163" s="260"/>
      <c r="E163" s="260"/>
      <c r="F163" s="256"/>
      <c r="G163" s="256"/>
      <c r="H163" s="256"/>
      <c r="I163" s="260"/>
      <c r="J163" s="260"/>
    </row>
    <row r="164" spans="1:10" x14ac:dyDescent="0.3">
      <c r="A164" s="256"/>
      <c r="B164" s="256"/>
      <c r="C164" s="256"/>
      <c r="D164" s="260"/>
      <c r="E164" s="260"/>
      <c r="F164" s="256"/>
      <c r="G164" s="256"/>
      <c r="H164" s="256"/>
      <c r="I164" s="260"/>
      <c r="J164" s="260"/>
    </row>
    <row r="165" spans="1:10" x14ac:dyDescent="0.3">
      <c r="A165" s="256"/>
      <c r="B165" s="256"/>
      <c r="C165" s="256"/>
      <c r="D165" s="260"/>
      <c r="E165" s="260"/>
      <c r="F165" s="256"/>
      <c r="G165" s="256"/>
      <c r="H165" s="256"/>
      <c r="I165" s="260"/>
      <c r="J165" s="260"/>
    </row>
    <row r="166" spans="1:10" x14ac:dyDescent="0.3">
      <c r="A166" s="256"/>
      <c r="B166" s="256"/>
      <c r="C166" s="256"/>
      <c r="D166" s="260"/>
      <c r="E166" s="260"/>
      <c r="F166" s="256"/>
      <c r="G166" s="256"/>
      <c r="H166" s="256"/>
      <c r="I166" s="260"/>
      <c r="J166" s="260"/>
    </row>
    <row r="167" spans="1:10" x14ac:dyDescent="0.3">
      <c r="A167" s="256"/>
      <c r="B167" s="256"/>
      <c r="C167" s="256"/>
      <c r="D167" s="260"/>
      <c r="E167" s="260"/>
      <c r="F167" s="256"/>
      <c r="G167" s="256"/>
      <c r="H167" s="256"/>
      <c r="I167" s="260"/>
      <c r="J167" s="260"/>
    </row>
    <row r="168" spans="1:10" x14ac:dyDescent="0.3">
      <c r="A168" s="256"/>
      <c r="B168" s="256"/>
      <c r="C168" s="256"/>
      <c r="D168" s="260"/>
      <c r="E168" s="260"/>
      <c r="F168" s="256"/>
      <c r="G168" s="256"/>
      <c r="H168" s="256"/>
      <c r="I168" s="260"/>
      <c r="J168" s="260"/>
    </row>
    <row r="169" spans="1:10" x14ac:dyDescent="0.3">
      <c r="A169" s="256"/>
      <c r="B169" s="256"/>
      <c r="C169" s="256"/>
      <c r="D169" s="260"/>
      <c r="E169" s="260"/>
      <c r="F169" s="256"/>
      <c r="G169" s="256"/>
      <c r="H169" s="256"/>
      <c r="I169" s="260"/>
      <c r="J169" s="260"/>
    </row>
    <row r="170" spans="1:10" x14ac:dyDescent="0.3">
      <c r="A170" s="256"/>
      <c r="B170" s="256"/>
      <c r="C170" s="256"/>
      <c r="D170" s="260"/>
      <c r="E170" s="260"/>
      <c r="F170" s="256"/>
      <c r="G170" s="256"/>
      <c r="H170" s="256"/>
      <c r="I170" s="260"/>
      <c r="J170" s="260"/>
    </row>
    <row r="171" spans="1:10" x14ac:dyDescent="0.3">
      <c r="A171" s="256"/>
      <c r="B171" s="256"/>
      <c r="C171" s="256"/>
      <c r="D171" s="260"/>
      <c r="E171" s="260"/>
      <c r="F171" s="256"/>
      <c r="G171" s="256"/>
      <c r="H171" s="256"/>
      <c r="I171" s="260"/>
      <c r="J171" s="260"/>
    </row>
    <row r="172" spans="1:10" x14ac:dyDescent="0.3">
      <c r="A172" s="256"/>
      <c r="B172" s="256"/>
      <c r="C172" s="256"/>
      <c r="D172" s="260"/>
      <c r="E172" s="260"/>
      <c r="F172" s="256"/>
      <c r="G172" s="256"/>
      <c r="H172" s="256"/>
      <c r="I172" s="260"/>
      <c r="J172" s="260"/>
    </row>
    <row r="173" spans="1:10" x14ac:dyDescent="0.3">
      <c r="A173" s="256"/>
      <c r="B173" s="256"/>
      <c r="C173" s="256"/>
      <c r="D173" s="260"/>
      <c r="E173" s="260"/>
      <c r="F173" s="256"/>
      <c r="G173" s="256"/>
      <c r="H173" s="256"/>
      <c r="I173" s="260"/>
      <c r="J173" s="260"/>
    </row>
    <row r="174" spans="1:10" x14ac:dyDescent="0.3">
      <c r="A174" s="256"/>
      <c r="B174" s="256"/>
      <c r="C174" s="256"/>
      <c r="D174" s="260"/>
      <c r="E174" s="260"/>
      <c r="F174" s="256"/>
      <c r="G174" s="256"/>
      <c r="H174" s="256"/>
      <c r="I174" s="260"/>
      <c r="J174" s="260"/>
    </row>
    <row r="175" spans="1:10" x14ac:dyDescent="0.3">
      <c r="A175" s="256"/>
      <c r="B175" s="256"/>
      <c r="C175" s="256"/>
      <c r="D175" s="260"/>
      <c r="E175" s="260"/>
      <c r="F175" s="256"/>
      <c r="G175" s="256"/>
      <c r="H175" s="256"/>
      <c r="I175" s="260"/>
      <c r="J175" s="260"/>
    </row>
    <row r="176" spans="1:10" x14ac:dyDescent="0.3">
      <c r="A176" s="256"/>
      <c r="B176" s="256"/>
      <c r="C176" s="256"/>
      <c r="D176" s="260"/>
      <c r="E176" s="260"/>
      <c r="F176" s="256"/>
      <c r="G176" s="256"/>
      <c r="H176" s="256"/>
      <c r="I176" s="260"/>
      <c r="J176" s="260"/>
    </row>
    <row r="177" spans="1:10" x14ac:dyDescent="0.3">
      <c r="A177" s="256"/>
      <c r="B177" s="256"/>
      <c r="C177" s="256"/>
      <c r="D177" s="260"/>
      <c r="E177" s="260"/>
      <c r="F177" s="256"/>
      <c r="G177" s="256"/>
      <c r="H177" s="256"/>
      <c r="I177" s="260"/>
      <c r="J177" s="260"/>
    </row>
    <row r="178" spans="1:10" x14ac:dyDescent="0.3">
      <c r="A178" s="256"/>
      <c r="B178" s="256"/>
      <c r="C178" s="256"/>
      <c r="D178" s="260"/>
      <c r="E178" s="260"/>
      <c r="F178" s="256"/>
      <c r="G178" s="256"/>
      <c r="H178" s="256"/>
      <c r="I178" s="260"/>
      <c r="J178" s="260"/>
    </row>
    <row r="179" spans="1:10" x14ac:dyDescent="0.3">
      <c r="A179" s="256"/>
      <c r="B179" s="256"/>
      <c r="C179" s="256"/>
      <c r="D179" s="260"/>
      <c r="E179" s="260"/>
      <c r="F179" s="256"/>
      <c r="G179" s="256"/>
      <c r="H179" s="256"/>
      <c r="I179" s="260"/>
      <c r="J179" s="260"/>
    </row>
    <row r="180" spans="1:10" x14ac:dyDescent="0.3">
      <c r="A180" s="256"/>
      <c r="B180" s="256"/>
      <c r="C180" s="256"/>
      <c r="D180" s="260"/>
      <c r="E180" s="260"/>
      <c r="F180" s="256"/>
      <c r="G180" s="256"/>
      <c r="H180" s="256"/>
      <c r="I180" s="260"/>
      <c r="J180" s="260"/>
    </row>
    <row r="181" spans="1:10" x14ac:dyDescent="0.3">
      <c r="A181" s="256"/>
      <c r="B181" s="256"/>
      <c r="C181" s="256"/>
      <c r="D181" s="260"/>
      <c r="E181" s="260"/>
      <c r="F181" s="256"/>
      <c r="G181" s="256"/>
      <c r="H181" s="256"/>
      <c r="I181" s="260"/>
      <c r="J181" s="260"/>
    </row>
    <row r="182" spans="1:10" x14ac:dyDescent="0.3">
      <c r="A182" s="256"/>
      <c r="B182" s="256"/>
      <c r="C182" s="256"/>
      <c r="D182" s="260"/>
      <c r="E182" s="260"/>
      <c r="F182" s="256"/>
      <c r="G182" s="256"/>
      <c r="H182" s="256"/>
      <c r="I182" s="260"/>
      <c r="J182" s="260"/>
    </row>
    <row r="183" spans="1:10" x14ac:dyDescent="0.3">
      <c r="A183" s="256"/>
      <c r="B183" s="256"/>
      <c r="C183" s="256"/>
      <c r="D183" s="260"/>
      <c r="E183" s="260"/>
      <c r="F183" s="256"/>
      <c r="G183" s="256"/>
      <c r="H183" s="256"/>
      <c r="I183" s="260"/>
      <c r="J183" s="260"/>
    </row>
    <row r="184" spans="1:10" x14ac:dyDescent="0.3">
      <c r="A184" s="256"/>
      <c r="B184" s="256"/>
      <c r="C184" s="256"/>
      <c r="D184" s="260"/>
      <c r="E184" s="260"/>
      <c r="F184" s="256"/>
      <c r="G184" s="256"/>
      <c r="H184" s="256"/>
      <c r="I184" s="260"/>
      <c r="J184" s="260"/>
    </row>
    <row r="185" spans="1:10" x14ac:dyDescent="0.3">
      <c r="A185" s="256"/>
      <c r="B185" s="256"/>
      <c r="C185" s="256"/>
      <c r="D185" s="260"/>
      <c r="E185" s="260"/>
      <c r="F185" s="256"/>
      <c r="G185" s="256"/>
      <c r="H185" s="256"/>
      <c r="I185" s="260"/>
      <c r="J185" s="260"/>
    </row>
    <row r="186" spans="1:10" x14ac:dyDescent="0.3">
      <c r="A186" s="256"/>
      <c r="B186" s="256"/>
      <c r="C186" s="256"/>
      <c r="D186" s="260"/>
      <c r="E186" s="260"/>
      <c r="F186" s="256"/>
      <c r="G186" s="256"/>
      <c r="H186" s="256"/>
      <c r="I186" s="260"/>
      <c r="J186" s="260"/>
    </row>
    <row r="187" spans="1:10" x14ac:dyDescent="0.3">
      <c r="A187" s="256"/>
      <c r="B187" s="256"/>
      <c r="C187" s="256"/>
      <c r="D187" s="260"/>
      <c r="E187" s="260"/>
      <c r="F187" s="256"/>
      <c r="G187" s="256"/>
      <c r="H187" s="256"/>
      <c r="I187" s="260"/>
      <c r="J187" s="260"/>
    </row>
    <row r="188" spans="1:10" x14ac:dyDescent="0.3">
      <c r="A188" s="256"/>
      <c r="B188" s="256"/>
      <c r="C188" s="256"/>
      <c r="D188" s="260"/>
      <c r="E188" s="260"/>
      <c r="F188" s="256"/>
      <c r="G188" s="256"/>
      <c r="H188" s="256"/>
      <c r="I188" s="260"/>
      <c r="J188" s="260"/>
    </row>
    <row r="189" spans="1:10" x14ac:dyDescent="0.3">
      <c r="A189" s="256"/>
      <c r="B189" s="256"/>
      <c r="C189" s="256"/>
      <c r="D189" s="260"/>
      <c r="E189" s="260"/>
      <c r="F189" s="256"/>
      <c r="G189" s="256"/>
      <c r="H189" s="256"/>
      <c r="I189" s="260"/>
      <c r="J189" s="260"/>
    </row>
    <row r="190" spans="1:10" x14ac:dyDescent="0.3">
      <c r="A190" s="256"/>
      <c r="B190" s="256"/>
      <c r="C190" s="256"/>
      <c r="D190" s="260"/>
      <c r="E190" s="260"/>
      <c r="F190" s="256"/>
      <c r="G190" s="256"/>
      <c r="H190" s="256"/>
      <c r="I190" s="260"/>
      <c r="J190" s="260"/>
    </row>
    <row r="191" spans="1:10" x14ac:dyDescent="0.3">
      <c r="A191" s="256"/>
      <c r="B191" s="256"/>
      <c r="C191" s="256"/>
      <c r="D191" s="260"/>
      <c r="E191" s="260"/>
      <c r="F191" s="256"/>
      <c r="G191" s="256"/>
      <c r="H191" s="256"/>
      <c r="I191" s="260"/>
      <c r="J191" s="260"/>
    </row>
    <row r="192" spans="1:10" x14ac:dyDescent="0.3">
      <c r="A192" s="256"/>
      <c r="B192" s="256"/>
      <c r="C192" s="256"/>
      <c r="D192" s="260"/>
      <c r="E192" s="260"/>
      <c r="F192" s="256"/>
      <c r="G192" s="256"/>
      <c r="H192" s="256"/>
      <c r="I192" s="260"/>
      <c r="J192" s="260"/>
    </row>
    <row r="193" spans="1:10" x14ac:dyDescent="0.3">
      <c r="A193" s="256"/>
      <c r="B193" s="256"/>
      <c r="C193" s="256"/>
      <c r="D193" s="260"/>
      <c r="E193" s="260"/>
      <c r="F193" s="256"/>
      <c r="G193" s="256"/>
      <c r="H193" s="256"/>
      <c r="I193" s="260"/>
      <c r="J193" s="260"/>
    </row>
    <row r="194" spans="1:10" x14ac:dyDescent="0.3">
      <c r="A194" s="256"/>
      <c r="B194" s="256"/>
      <c r="C194" s="256"/>
      <c r="D194" s="260"/>
      <c r="E194" s="260"/>
      <c r="F194" s="256"/>
      <c r="G194" s="256"/>
      <c r="H194" s="256"/>
      <c r="I194" s="260"/>
      <c r="J194" s="260"/>
    </row>
    <row r="195" spans="1:10" x14ac:dyDescent="0.3">
      <c r="A195" s="256"/>
      <c r="B195" s="256"/>
      <c r="C195" s="256"/>
      <c r="D195" s="260"/>
      <c r="E195" s="260"/>
      <c r="F195" s="256"/>
      <c r="G195" s="256"/>
      <c r="H195" s="256"/>
      <c r="I195" s="260"/>
      <c r="J195" s="260"/>
    </row>
    <row r="196" spans="1:10" x14ac:dyDescent="0.3">
      <c r="A196" s="256"/>
      <c r="B196" s="256"/>
      <c r="C196" s="256"/>
      <c r="D196" s="260"/>
      <c r="E196" s="260"/>
      <c r="F196" s="256"/>
      <c r="G196" s="256"/>
      <c r="H196" s="256"/>
      <c r="I196" s="260"/>
      <c r="J196" s="260"/>
    </row>
    <row r="197" spans="1:10" x14ac:dyDescent="0.3">
      <c r="A197" s="256"/>
      <c r="B197" s="256"/>
      <c r="C197" s="256"/>
      <c r="D197" s="260"/>
      <c r="E197" s="260"/>
      <c r="F197" s="256"/>
      <c r="G197" s="256"/>
      <c r="H197" s="256"/>
      <c r="I197" s="260"/>
      <c r="J197" s="260"/>
    </row>
    <row r="198" spans="1:10" x14ac:dyDescent="0.3">
      <c r="A198" s="256"/>
      <c r="B198" s="256"/>
      <c r="C198" s="256"/>
      <c r="D198" s="260"/>
      <c r="E198" s="260"/>
      <c r="F198" s="256"/>
      <c r="G198" s="256"/>
      <c r="H198" s="256"/>
      <c r="I198" s="260"/>
      <c r="J198" s="260"/>
    </row>
    <row r="199" spans="1:10" x14ac:dyDescent="0.3">
      <c r="A199" s="256"/>
      <c r="B199" s="256"/>
      <c r="C199" s="256"/>
      <c r="D199" s="260"/>
      <c r="E199" s="260"/>
      <c r="F199" s="256"/>
      <c r="G199" s="256"/>
      <c r="H199" s="256"/>
      <c r="I199" s="260"/>
      <c r="J199" s="260"/>
    </row>
    <row r="200" spans="1:10" x14ac:dyDescent="0.3">
      <c r="A200" s="256"/>
      <c r="B200" s="256"/>
      <c r="C200" s="256"/>
      <c r="D200" s="260"/>
      <c r="E200" s="260"/>
      <c r="F200" s="256"/>
      <c r="G200" s="256"/>
      <c r="H200" s="256"/>
      <c r="I200" s="260"/>
      <c r="J200" s="260"/>
    </row>
    <row r="201" spans="1:10" x14ac:dyDescent="0.3">
      <c r="A201" s="256"/>
      <c r="B201" s="256"/>
      <c r="C201" s="256"/>
      <c r="D201" s="260"/>
      <c r="E201" s="260"/>
      <c r="F201" s="256"/>
      <c r="G201" s="256"/>
      <c r="H201" s="256"/>
      <c r="I201" s="260"/>
      <c r="J201" s="260"/>
    </row>
    <row r="202" spans="1:10" x14ac:dyDescent="0.3">
      <c r="A202" s="256"/>
      <c r="B202" s="256"/>
      <c r="C202" s="256"/>
      <c r="D202" s="260"/>
      <c r="E202" s="260"/>
      <c r="F202" s="256"/>
      <c r="G202" s="256"/>
      <c r="H202" s="256"/>
      <c r="I202" s="260"/>
      <c r="J202" s="260"/>
    </row>
    <row r="203" spans="1:10" x14ac:dyDescent="0.3">
      <c r="A203" s="256"/>
      <c r="B203" s="256"/>
      <c r="C203" s="256"/>
      <c r="D203" s="260"/>
      <c r="E203" s="260"/>
      <c r="F203" s="256"/>
      <c r="G203" s="256"/>
      <c r="H203" s="256"/>
      <c r="I203" s="260"/>
      <c r="J203" s="260"/>
    </row>
    <row r="204" spans="1:10" x14ac:dyDescent="0.3">
      <c r="A204" s="256"/>
      <c r="B204" s="256"/>
      <c r="C204" s="256"/>
      <c r="D204" s="260"/>
      <c r="E204" s="260"/>
      <c r="F204" s="256"/>
      <c r="G204" s="256"/>
      <c r="H204" s="256"/>
      <c r="I204" s="260"/>
      <c r="J204" s="260"/>
    </row>
    <row r="205" spans="1:10" x14ac:dyDescent="0.3">
      <c r="A205" s="256"/>
      <c r="B205" s="256"/>
      <c r="C205" s="256"/>
      <c r="D205" s="260"/>
      <c r="E205" s="260"/>
      <c r="F205" s="256"/>
      <c r="G205" s="256"/>
      <c r="H205" s="256"/>
      <c r="I205" s="260"/>
      <c r="J205" s="260"/>
    </row>
    <row r="206" spans="1:10" x14ac:dyDescent="0.3">
      <c r="A206" s="256"/>
      <c r="B206" s="256"/>
      <c r="C206" s="256"/>
      <c r="D206" s="260"/>
      <c r="E206" s="260"/>
      <c r="F206" s="256"/>
      <c r="G206" s="256"/>
      <c r="H206" s="256"/>
      <c r="I206" s="260"/>
      <c r="J206" s="260"/>
    </row>
    <row r="207" spans="1:10" x14ac:dyDescent="0.3">
      <c r="A207" s="256"/>
      <c r="B207" s="256"/>
      <c r="C207" s="256"/>
      <c r="D207" s="260"/>
      <c r="E207" s="260"/>
      <c r="F207" s="256"/>
      <c r="G207" s="256"/>
      <c r="H207" s="256"/>
      <c r="I207" s="260"/>
      <c r="J207" s="260"/>
    </row>
    <row r="208" spans="1:10" x14ac:dyDescent="0.3">
      <c r="A208" s="256"/>
      <c r="B208" s="256"/>
      <c r="C208" s="256"/>
      <c r="D208" s="260"/>
      <c r="E208" s="260"/>
      <c r="F208" s="256"/>
      <c r="G208" s="256"/>
      <c r="H208" s="256"/>
      <c r="I208" s="260"/>
      <c r="J208" s="260"/>
    </row>
    <row r="209" spans="1:10" x14ac:dyDescent="0.3">
      <c r="A209" s="256"/>
      <c r="B209" s="256"/>
      <c r="C209" s="256"/>
      <c r="D209" s="260"/>
      <c r="E209" s="260"/>
      <c r="F209" s="256"/>
      <c r="G209" s="256"/>
      <c r="H209" s="256"/>
      <c r="I209" s="260"/>
      <c r="J209" s="260"/>
    </row>
    <row r="210" spans="1:10" x14ac:dyDescent="0.3">
      <c r="A210" s="256"/>
      <c r="B210" s="256"/>
      <c r="C210" s="256"/>
      <c r="D210" s="260"/>
      <c r="E210" s="260"/>
      <c r="F210" s="256"/>
      <c r="G210" s="256"/>
      <c r="H210" s="256"/>
      <c r="I210" s="260"/>
      <c r="J210" s="260"/>
    </row>
    <row r="211" spans="1:10" x14ac:dyDescent="0.3">
      <c r="A211" s="256"/>
      <c r="B211" s="256"/>
      <c r="C211" s="256"/>
      <c r="D211" s="260"/>
      <c r="E211" s="260"/>
      <c r="F211" s="256"/>
      <c r="G211" s="256"/>
      <c r="H211" s="256"/>
      <c r="I211" s="260"/>
      <c r="J211" s="260"/>
    </row>
    <row r="212" spans="1:10" x14ac:dyDescent="0.3">
      <c r="A212" s="256"/>
      <c r="B212" s="256"/>
      <c r="C212" s="256"/>
      <c r="D212" s="260"/>
      <c r="E212" s="260"/>
      <c r="F212" s="256"/>
      <c r="G212" s="256"/>
      <c r="H212" s="256"/>
      <c r="I212" s="260"/>
      <c r="J212" s="260"/>
    </row>
    <row r="213" spans="1:10" x14ac:dyDescent="0.3">
      <c r="A213" s="256"/>
      <c r="B213" s="256"/>
      <c r="C213" s="256"/>
      <c r="D213" s="260"/>
      <c r="E213" s="260"/>
      <c r="F213" s="256"/>
      <c r="G213" s="256"/>
      <c r="H213" s="256"/>
      <c r="I213" s="260"/>
      <c r="J213" s="260"/>
    </row>
    <row r="214" spans="1:10" x14ac:dyDescent="0.3">
      <c r="A214" s="256"/>
      <c r="B214" s="256"/>
      <c r="C214" s="256"/>
      <c r="D214" s="260"/>
      <c r="E214" s="260"/>
      <c r="F214" s="256"/>
      <c r="G214" s="256"/>
      <c r="H214" s="256"/>
      <c r="I214" s="260"/>
      <c r="J214" s="260"/>
    </row>
    <row r="215" spans="1:10" x14ac:dyDescent="0.3">
      <c r="A215" s="256"/>
      <c r="B215" s="256"/>
      <c r="C215" s="256"/>
      <c r="D215" s="260"/>
      <c r="E215" s="260"/>
      <c r="F215" s="256"/>
      <c r="G215" s="256"/>
      <c r="H215" s="256"/>
      <c r="I215" s="260"/>
      <c r="J215" s="260"/>
    </row>
    <row r="216" spans="1:10" x14ac:dyDescent="0.3">
      <c r="A216" s="256"/>
      <c r="B216" s="256"/>
      <c r="C216" s="256"/>
      <c r="D216" s="260"/>
      <c r="E216" s="260"/>
      <c r="F216" s="256"/>
      <c r="G216" s="256"/>
      <c r="H216" s="256"/>
      <c r="I216" s="260"/>
      <c r="J216" s="260"/>
    </row>
    <row r="217" spans="1:10" x14ac:dyDescent="0.3">
      <c r="A217" s="256"/>
      <c r="B217" s="256"/>
      <c r="C217" s="256"/>
      <c r="D217" s="260"/>
      <c r="E217" s="260"/>
      <c r="F217" s="256"/>
      <c r="G217" s="256"/>
      <c r="H217" s="256"/>
      <c r="I217" s="260"/>
      <c r="J217" s="260"/>
    </row>
    <row r="218" spans="1:10" x14ac:dyDescent="0.3">
      <c r="A218" s="256"/>
      <c r="B218" s="256"/>
      <c r="C218" s="256"/>
      <c r="D218" s="260"/>
      <c r="E218" s="260"/>
      <c r="F218" s="256"/>
      <c r="G218" s="256"/>
      <c r="H218" s="256"/>
      <c r="I218" s="260"/>
      <c r="J218" s="260"/>
    </row>
    <row r="219" spans="1:10" x14ac:dyDescent="0.3">
      <c r="A219" s="256"/>
      <c r="B219" s="256"/>
      <c r="C219" s="256"/>
      <c r="D219" s="260"/>
      <c r="E219" s="260"/>
      <c r="F219" s="256"/>
      <c r="G219" s="256"/>
      <c r="H219" s="256"/>
      <c r="I219" s="260"/>
      <c r="J219" s="260"/>
    </row>
    <row r="220" spans="1:10" x14ac:dyDescent="0.3">
      <c r="A220" s="256"/>
      <c r="B220" s="256"/>
      <c r="C220" s="256"/>
      <c r="D220" s="260"/>
      <c r="E220" s="260"/>
      <c r="F220" s="256"/>
      <c r="G220" s="256"/>
      <c r="H220" s="256"/>
      <c r="I220" s="260"/>
      <c r="J220" s="260"/>
    </row>
    <row r="221" spans="1:10" x14ac:dyDescent="0.3">
      <c r="A221" s="256"/>
      <c r="B221" s="256"/>
      <c r="C221" s="256"/>
      <c r="D221" s="260"/>
      <c r="E221" s="260"/>
      <c r="F221" s="256"/>
      <c r="G221" s="256"/>
      <c r="H221" s="256"/>
      <c r="I221" s="260"/>
      <c r="J221" s="260"/>
    </row>
    <row r="222" spans="1:10" x14ac:dyDescent="0.3">
      <c r="A222" s="256"/>
      <c r="B222" s="256"/>
      <c r="C222" s="256"/>
      <c r="D222" s="260"/>
      <c r="E222" s="260"/>
      <c r="F222" s="256"/>
      <c r="G222" s="256"/>
      <c r="H222" s="256"/>
      <c r="I222" s="260"/>
      <c r="J222" s="260"/>
    </row>
    <row r="223" spans="1:10" x14ac:dyDescent="0.3">
      <c r="A223" s="256"/>
      <c r="B223" s="256"/>
      <c r="C223" s="256"/>
      <c r="D223" s="260"/>
      <c r="E223" s="260"/>
      <c r="F223" s="256"/>
      <c r="G223" s="256"/>
      <c r="H223" s="256"/>
      <c r="I223" s="260"/>
      <c r="J223" s="260"/>
    </row>
    <row r="224" spans="1:10" x14ac:dyDescent="0.3">
      <c r="A224" s="256"/>
      <c r="B224" s="256"/>
      <c r="C224" s="256"/>
      <c r="D224" s="260"/>
      <c r="E224" s="260"/>
      <c r="F224" s="256"/>
      <c r="G224" s="256"/>
      <c r="H224" s="256"/>
      <c r="I224" s="260"/>
      <c r="J224" s="260"/>
    </row>
    <row r="225" spans="1:10" x14ac:dyDescent="0.3">
      <c r="A225" s="256"/>
      <c r="B225" s="256"/>
      <c r="C225" s="256"/>
      <c r="D225" s="260"/>
      <c r="E225" s="260"/>
      <c r="F225" s="256"/>
      <c r="G225" s="256"/>
      <c r="H225" s="256"/>
      <c r="I225" s="260"/>
      <c r="J225" s="260"/>
    </row>
    <row r="226" spans="1:10" x14ac:dyDescent="0.3">
      <c r="A226" s="256"/>
      <c r="B226" s="256"/>
      <c r="C226" s="256"/>
      <c r="D226" s="260"/>
      <c r="E226" s="260"/>
      <c r="F226" s="256"/>
      <c r="G226" s="256"/>
      <c r="H226" s="256"/>
      <c r="I226" s="260"/>
      <c r="J226" s="260"/>
    </row>
    <row r="227" spans="1:10" x14ac:dyDescent="0.3">
      <c r="A227" s="256"/>
      <c r="B227" s="256"/>
      <c r="C227" s="256"/>
      <c r="D227" s="260"/>
      <c r="E227" s="260"/>
      <c r="F227" s="256"/>
      <c r="G227" s="256"/>
      <c r="H227" s="256"/>
      <c r="I227" s="260"/>
      <c r="J227" s="260"/>
    </row>
    <row r="228" spans="1:10" x14ac:dyDescent="0.3">
      <c r="A228" s="256"/>
      <c r="B228" s="256"/>
      <c r="C228" s="256"/>
      <c r="D228" s="260"/>
      <c r="E228" s="260"/>
      <c r="F228" s="256"/>
      <c r="G228" s="256"/>
      <c r="H228" s="256"/>
      <c r="I228" s="260"/>
      <c r="J228" s="260"/>
    </row>
    <row r="229" spans="1:10" x14ac:dyDescent="0.3">
      <c r="A229" s="256"/>
      <c r="B229" s="256"/>
      <c r="C229" s="256"/>
      <c r="D229" s="260"/>
      <c r="E229" s="260"/>
      <c r="F229" s="256"/>
      <c r="G229" s="256"/>
      <c r="H229" s="256"/>
      <c r="I229" s="260"/>
      <c r="J229" s="260"/>
    </row>
    <row r="230" spans="1:10" x14ac:dyDescent="0.3">
      <c r="A230" s="256"/>
      <c r="B230" s="256"/>
      <c r="C230" s="256"/>
      <c r="D230" s="260"/>
      <c r="E230" s="260"/>
      <c r="F230" s="256"/>
      <c r="G230" s="256"/>
      <c r="H230" s="256"/>
      <c r="I230" s="260"/>
      <c r="J230" s="260"/>
    </row>
    <row r="231" spans="1:10" x14ac:dyDescent="0.3">
      <c r="A231" s="256"/>
      <c r="B231" s="256"/>
      <c r="C231" s="256"/>
      <c r="D231" s="260"/>
      <c r="E231" s="260"/>
      <c r="F231" s="256"/>
      <c r="G231" s="256"/>
      <c r="H231" s="256"/>
      <c r="I231" s="260"/>
      <c r="J231" s="260"/>
    </row>
    <row r="232" spans="1:10" x14ac:dyDescent="0.3">
      <c r="A232" s="256"/>
      <c r="B232" s="256"/>
      <c r="C232" s="256"/>
      <c r="D232" s="260"/>
      <c r="E232" s="260"/>
      <c r="F232" s="256"/>
      <c r="G232" s="256"/>
      <c r="H232" s="256"/>
      <c r="I232" s="260"/>
      <c r="J232" s="260"/>
    </row>
    <row r="233" spans="1:10" x14ac:dyDescent="0.3">
      <c r="A233" s="256"/>
      <c r="B233" s="256"/>
      <c r="C233" s="256"/>
      <c r="D233" s="260"/>
      <c r="E233" s="260"/>
      <c r="F233" s="256"/>
      <c r="G233" s="256"/>
      <c r="H233" s="256"/>
      <c r="I233" s="260"/>
      <c r="J233" s="260"/>
    </row>
    <row r="234" spans="1:10" x14ac:dyDescent="0.3">
      <c r="A234" s="256"/>
      <c r="B234" s="256"/>
      <c r="C234" s="256"/>
      <c r="D234" s="260"/>
      <c r="E234" s="260"/>
      <c r="F234" s="256"/>
      <c r="G234" s="256"/>
      <c r="H234" s="256"/>
      <c r="I234" s="260"/>
      <c r="J234" s="260"/>
    </row>
    <row r="235" spans="1:10" x14ac:dyDescent="0.3">
      <c r="A235" s="256"/>
      <c r="B235" s="256"/>
      <c r="C235" s="256"/>
      <c r="D235" s="260"/>
      <c r="E235" s="260"/>
      <c r="F235" s="256"/>
      <c r="G235" s="256"/>
      <c r="H235" s="256"/>
      <c r="I235" s="260"/>
      <c r="J235" s="260"/>
    </row>
    <row r="236" spans="1:10" x14ac:dyDescent="0.3">
      <c r="A236" s="256"/>
      <c r="B236" s="256"/>
      <c r="C236" s="256"/>
      <c r="D236" s="260"/>
      <c r="E236" s="260"/>
      <c r="F236" s="256"/>
      <c r="G236" s="256"/>
      <c r="H236" s="256"/>
      <c r="I236" s="260"/>
      <c r="J236" s="260"/>
    </row>
    <row r="237" spans="1:10" x14ac:dyDescent="0.3">
      <c r="A237" s="256"/>
      <c r="B237" s="256"/>
      <c r="C237" s="256"/>
      <c r="D237" s="260"/>
      <c r="E237" s="260"/>
      <c r="F237" s="256"/>
      <c r="G237" s="256"/>
      <c r="H237" s="256"/>
      <c r="I237" s="260"/>
      <c r="J237" s="260"/>
    </row>
    <row r="238" spans="1:10" x14ac:dyDescent="0.3">
      <c r="A238" s="256"/>
      <c r="B238" s="256"/>
      <c r="C238" s="256"/>
      <c r="D238" s="260"/>
      <c r="E238" s="260"/>
      <c r="F238" s="256"/>
      <c r="G238" s="256"/>
      <c r="H238" s="256"/>
      <c r="I238" s="260"/>
      <c r="J238" s="260"/>
    </row>
    <row r="239" spans="1:10" x14ac:dyDescent="0.3">
      <c r="A239" s="256"/>
      <c r="B239" s="256"/>
      <c r="C239" s="256"/>
      <c r="D239" s="260"/>
      <c r="E239" s="260"/>
      <c r="F239" s="256"/>
      <c r="G239" s="256"/>
      <c r="H239" s="256"/>
      <c r="I239" s="260"/>
      <c r="J239" s="260"/>
    </row>
    <row r="240" spans="1:10" x14ac:dyDescent="0.3">
      <c r="A240" s="256"/>
      <c r="B240" s="256"/>
      <c r="C240" s="256"/>
      <c r="D240" s="260"/>
      <c r="E240" s="260"/>
      <c r="F240" s="256"/>
      <c r="G240" s="256"/>
      <c r="H240" s="256"/>
      <c r="I240" s="260"/>
      <c r="J240" s="260"/>
    </row>
    <row r="241" spans="1:10" x14ac:dyDescent="0.3">
      <c r="A241" s="256"/>
      <c r="B241" s="256"/>
      <c r="C241" s="256"/>
      <c r="D241" s="260"/>
      <c r="E241" s="260"/>
      <c r="F241" s="256"/>
      <c r="G241" s="256"/>
      <c r="H241" s="256"/>
      <c r="I241" s="260"/>
      <c r="J241" s="260"/>
    </row>
    <row r="242" spans="1:10" x14ac:dyDescent="0.3">
      <c r="A242" s="256"/>
      <c r="B242" s="256"/>
      <c r="C242" s="256"/>
      <c r="D242" s="260"/>
      <c r="E242" s="260"/>
      <c r="F242" s="256"/>
      <c r="G242" s="256"/>
      <c r="H242" s="256"/>
      <c r="I242" s="260"/>
      <c r="J242" s="260"/>
    </row>
    <row r="243" spans="1:10" x14ac:dyDescent="0.3">
      <c r="A243" s="256"/>
      <c r="B243" s="256"/>
      <c r="C243" s="256"/>
      <c r="D243" s="260"/>
      <c r="E243" s="260"/>
      <c r="F243" s="256"/>
      <c r="G243" s="256"/>
      <c r="H243" s="256"/>
      <c r="I243" s="260"/>
      <c r="J243" s="260"/>
    </row>
    <row r="244" spans="1:10" x14ac:dyDescent="0.3">
      <c r="A244" s="256"/>
      <c r="B244" s="256"/>
      <c r="C244" s="256"/>
      <c r="D244" s="260"/>
      <c r="E244" s="260"/>
      <c r="F244" s="256"/>
      <c r="G244" s="256"/>
      <c r="H244" s="256"/>
      <c r="I244" s="260"/>
      <c r="J244" s="260"/>
    </row>
    <row r="245" spans="1:10" x14ac:dyDescent="0.3">
      <c r="A245" s="256"/>
      <c r="B245" s="256"/>
      <c r="C245" s="256"/>
      <c r="D245" s="260"/>
      <c r="E245" s="260"/>
      <c r="F245" s="256"/>
      <c r="G245" s="256"/>
      <c r="H245" s="256"/>
      <c r="I245" s="260"/>
      <c r="J245" s="260"/>
    </row>
    <row r="246" spans="1:10" x14ac:dyDescent="0.3">
      <c r="A246" s="256"/>
      <c r="B246" s="256"/>
      <c r="C246" s="256"/>
      <c r="D246" s="260"/>
      <c r="E246" s="260"/>
      <c r="F246" s="256"/>
      <c r="G246" s="256"/>
      <c r="H246" s="256"/>
      <c r="I246" s="260"/>
      <c r="J246" s="260"/>
    </row>
    <row r="247" spans="1:10" x14ac:dyDescent="0.3">
      <c r="A247" s="256"/>
      <c r="B247" s="256"/>
      <c r="C247" s="256"/>
      <c r="D247" s="260"/>
      <c r="E247" s="260"/>
      <c r="F247" s="256"/>
      <c r="G247" s="256"/>
      <c r="H247" s="256"/>
      <c r="I247" s="260"/>
      <c r="J247" s="260"/>
    </row>
    <row r="248" spans="1:10" x14ac:dyDescent="0.3">
      <c r="A248" s="256"/>
      <c r="B248" s="256"/>
      <c r="C248" s="256"/>
      <c r="D248" s="260"/>
      <c r="E248" s="260"/>
      <c r="F248" s="256"/>
      <c r="G248" s="256"/>
      <c r="H248" s="256"/>
      <c r="I248" s="260"/>
      <c r="J248" s="260"/>
    </row>
    <row r="249" spans="1:10" x14ac:dyDescent="0.3">
      <c r="A249" s="256"/>
      <c r="B249" s="256"/>
      <c r="C249" s="256"/>
      <c r="D249" s="260"/>
      <c r="E249" s="260"/>
      <c r="F249" s="256"/>
      <c r="G249" s="256"/>
      <c r="H249" s="256"/>
      <c r="I249" s="260"/>
      <c r="J249" s="260"/>
    </row>
    <row r="250" spans="1:10" x14ac:dyDescent="0.3">
      <c r="A250" s="256"/>
      <c r="B250" s="256"/>
      <c r="C250" s="256"/>
      <c r="D250" s="260"/>
      <c r="E250" s="260"/>
      <c r="F250" s="256"/>
      <c r="G250" s="256"/>
      <c r="H250" s="256"/>
      <c r="I250" s="260"/>
      <c r="J250" s="260"/>
    </row>
    <row r="251" spans="1:10" x14ac:dyDescent="0.3">
      <c r="A251" s="256"/>
      <c r="B251" s="256"/>
      <c r="C251" s="256"/>
      <c r="D251" s="260"/>
      <c r="E251" s="260"/>
      <c r="F251" s="256"/>
      <c r="G251" s="256"/>
      <c r="H251" s="256"/>
      <c r="I251" s="260"/>
      <c r="J251" s="260"/>
    </row>
    <row r="252" spans="1:10" x14ac:dyDescent="0.3">
      <c r="A252" s="256"/>
      <c r="B252" s="256"/>
      <c r="C252" s="256"/>
      <c r="D252" s="260"/>
      <c r="E252" s="260"/>
      <c r="F252" s="256"/>
      <c r="G252" s="256"/>
      <c r="H252" s="256"/>
      <c r="I252" s="260"/>
      <c r="J252" s="260"/>
    </row>
    <row r="253" spans="1:10" x14ac:dyDescent="0.3">
      <c r="A253" s="256"/>
      <c r="B253" s="256"/>
      <c r="C253" s="256"/>
      <c r="D253" s="260"/>
      <c r="E253" s="260"/>
      <c r="F253" s="256"/>
      <c r="G253" s="256"/>
      <c r="H253" s="256"/>
      <c r="I253" s="260"/>
      <c r="J253" s="260"/>
    </row>
    <row r="254" spans="1:10" x14ac:dyDescent="0.3">
      <c r="A254" s="256"/>
      <c r="B254" s="256"/>
      <c r="C254" s="256"/>
      <c r="D254" s="260"/>
      <c r="E254" s="260"/>
      <c r="F254" s="256"/>
      <c r="G254" s="256"/>
      <c r="H254" s="256"/>
      <c r="I254" s="260"/>
      <c r="J254" s="260"/>
    </row>
    <row r="255" spans="1:10" x14ac:dyDescent="0.3">
      <c r="A255" s="256"/>
      <c r="B255" s="256"/>
      <c r="C255" s="256"/>
      <c r="D255" s="260"/>
      <c r="E255" s="260"/>
      <c r="F255" s="256"/>
      <c r="G255" s="256"/>
      <c r="H255" s="256"/>
      <c r="I255" s="260"/>
      <c r="J255" s="260"/>
    </row>
    <row r="256" spans="1:10" x14ac:dyDescent="0.3">
      <c r="A256" s="256"/>
      <c r="B256" s="256"/>
      <c r="C256" s="256"/>
      <c r="D256" s="260"/>
      <c r="E256" s="260"/>
      <c r="F256" s="256"/>
      <c r="G256" s="256"/>
      <c r="H256" s="256"/>
      <c r="I256" s="260"/>
      <c r="J256" s="260"/>
    </row>
    <row r="257" spans="1:10" x14ac:dyDescent="0.3">
      <c r="A257" s="256"/>
      <c r="B257" s="256"/>
      <c r="C257" s="256"/>
      <c r="D257" s="260"/>
      <c r="E257" s="260"/>
      <c r="F257" s="256"/>
      <c r="G257" s="256"/>
      <c r="H257" s="256"/>
      <c r="I257" s="260"/>
      <c r="J257" s="260"/>
    </row>
    <row r="258" spans="1:10" x14ac:dyDescent="0.3">
      <c r="A258" s="256"/>
      <c r="B258" s="256"/>
      <c r="C258" s="256"/>
      <c r="D258" s="260"/>
      <c r="E258" s="260"/>
      <c r="F258" s="256"/>
      <c r="G258" s="256"/>
      <c r="H258" s="256"/>
      <c r="I258" s="260"/>
      <c r="J258" s="260"/>
    </row>
    <row r="259" spans="1:10" x14ac:dyDescent="0.3">
      <c r="A259" s="256"/>
      <c r="B259" s="256"/>
      <c r="C259" s="256"/>
      <c r="D259" s="260"/>
      <c r="E259" s="260"/>
      <c r="F259" s="256"/>
      <c r="G259" s="256"/>
      <c r="H259" s="256"/>
      <c r="I259" s="260"/>
      <c r="J259" s="260"/>
    </row>
    <row r="260" spans="1:10" x14ac:dyDescent="0.3">
      <c r="A260" s="256"/>
      <c r="B260" s="256"/>
      <c r="C260" s="256"/>
      <c r="D260" s="260"/>
      <c r="E260" s="260"/>
      <c r="F260" s="256"/>
      <c r="G260" s="256"/>
      <c r="H260" s="256"/>
      <c r="I260" s="260"/>
      <c r="J260" s="260"/>
    </row>
    <row r="261" spans="1:10" x14ac:dyDescent="0.3">
      <c r="A261" s="256"/>
      <c r="B261" s="256"/>
      <c r="C261" s="256"/>
      <c r="D261" s="260"/>
      <c r="E261" s="260"/>
      <c r="F261" s="256"/>
      <c r="G261" s="256"/>
      <c r="H261" s="256"/>
      <c r="I261" s="260"/>
      <c r="J261" s="260"/>
    </row>
    <row r="262" spans="1:10" x14ac:dyDescent="0.3">
      <c r="A262" s="256"/>
      <c r="B262" s="256"/>
      <c r="C262" s="256"/>
      <c r="D262" s="260"/>
      <c r="E262" s="260"/>
      <c r="F262" s="256"/>
      <c r="G262" s="256"/>
      <c r="H262" s="256"/>
      <c r="I262" s="260"/>
      <c r="J262" s="260"/>
    </row>
    <row r="263" spans="1:10" x14ac:dyDescent="0.3">
      <c r="A263" s="256"/>
      <c r="B263" s="256"/>
      <c r="C263" s="256"/>
      <c r="D263" s="260"/>
      <c r="E263" s="260"/>
      <c r="F263" s="256"/>
      <c r="G263" s="256"/>
      <c r="H263" s="256"/>
      <c r="I263" s="260"/>
      <c r="J263" s="260"/>
    </row>
    <row r="264" spans="1:10" x14ac:dyDescent="0.3">
      <c r="A264" s="256"/>
      <c r="B264" s="256"/>
      <c r="C264" s="256"/>
      <c r="D264" s="260"/>
      <c r="E264" s="260"/>
      <c r="F264" s="256"/>
      <c r="G264" s="256"/>
      <c r="H264" s="256"/>
      <c r="I264" s="260"/>
      <c r="J264" s="260"/>
    </row>
    <row r="265" spans="1:10" x14ac:dyDescent="0.3">
      <c r="A265" s="256"/>
      <c r="B265" s="256"/>
      <c r="C265" s="256"/>
      <c r="D265" s="260"/>
      <c r="E265" s="260"/>
      <c r="F265" s="256"/>
      <c r="G265" s="256"/>
      <c r="H265" s="256"/>
      <c r="I265" s="260"/>
      <c r="J265" s="260"/>
    </row>
    <row r="266" spans="1:10" x14ac:dyDescent="0.3">
      <c r="A266" s="256"/>
      <c r="B266" s="256"/>
      <c r="C266" s="256"/>
      <c r="D266" s="260"/>
      <c r="E266" s="260"/>
      <c r="F266" s="256"/>
      <c r="G266" s="256"/>
      <c r="H266" s="256"/>
      <c r="I266" s="260"/>
      <c r="J266" s="260"/>
    </row>
    <row r="267" spans="1:10" x14ac:dyDescent="0.3">
      <c r="A267" s="256"/>
      <c r="B267" s="256"/>
      <c r="C267" s="256"/>
      <c r="D267" s="260"/>
      <c r="E267" s="260"/>
      <c r="F267" s="256"/>
      <c r="G267" s="256"/>
      <c r="H267" s="256"/>
      <c r="I267" s="260"/>
      <c r="J267" s="260"/>
    </row>
    <row r="268" spans="1:10" x14ac:dyDescent="0.3">
      <c r="A268" s="256"/>
      <c r="B268" s="256"/>
      <c r="C268" s="256"/>
      <c r="D268" s="260"/>
      <c r="E268" s="260"/>
      <c r="F268" s="256"/>
      <c r="G268" s="256"/>
      <c r="H268" s="256"/>
      <c r="I268" s="260"/>
      <c r="J268" s="260"/>
    </row>
    <row r="269" spans="1:10" x14ac:dyDescent="0.3">
      <c r="A269" s="256"/>
      <c r="B269" s="256"/>
      <c r="C269" s="256"/>
      <c r="D269" s="260"/>
      <c r="E269" s="260"/>
      <c r="F269" s="256"/>
      <c r="G269" s="256"/>
      <c r="H269" s="256"/>
      <c r="I269" s="260"/>
      <c r="J269" s="260"/>
    </row>
    <row r="270" spans="1:10" x14ac:dyDescent="0.3">
      <c r="A270" s="256"/>
      <c r="B270" s="256"/>
      <c r="C270" s="256"/>
      <c r="D270" s="260"/>
      <c r="E270" s="260"/>
      <c r="F270" s="256"/>
      <c r="G270" s="256"/>
      <c r="H270" s="256"/>
      <c r="I270" s="260"/>
      <c r="J270" s="260"/>
    </row>
    <row r="271" spans="1:10" x14ac:dyDescent="0.3">
      <c r="A271" s="256"/>
      <c r="B271" s="256"/>
      <c r="C271" s="256"/>
      <c r="D271" s="260"/>
      <c r="E271" s="260"/>
      <c r="F271" s="256"/>
      <c r="G271" s="256"/>
      <c r="H271" s="256"/>
      <c r="I271" s="260"/>
      <c r="J271" s="260"/>
    </row>
    <row r="272" spans="1:10" x14ac:dyDescent="0.3">
      <c r="A272" s="256"/>
      <c r="B272" s="256"/>
      <c r="C272" s="256"/>
      <c r="D272" s="260"/>
      <c r="E272" s="260"/>
      <c r="F272" s="256"/>
      <c r="G272" s="256"/>
      <c r="H272" s="256"/>
      <c r="I272" s="260"/>
      <c r="J272" s="260"/>
    </row>
    <row r="273" spans="1:10" x14ac:dyDescent="0.3">
      <c r="A273" s="256"/>
      <c r="B273" s="256"/>
      <c r="C273" s="256"/>
      <c r="D273" s="260"/>
      <c r="E273" s="260"/>
      <c r="F273" s="256"/>
      <c r="G273" s="256"/>
      <c r="H273" s="256"/>
      <c r="I273" s="260"/>
      <c r="J273" s="260"/>
    </row>
    <row r="274" spans="1:10" x14ac:dyDescent="0.3">
      <c r="A274" s="256"/>
      <c r="B274" s="256"/>
      <c r="C274" s="256"/>
      <c r="D274" s="260"/>
      <c r="E274" s="260"/>
      <c r="F274" s="256"/>
      <c r="G274" s="256"/>
      <c r="H274" s="256"/>
      <c r="I274" s="260"/>
      <c r="J274" s="260"/>
    </row>
    <row r="275" spans="1:10" x14ac:dyDescent="0.3">
      <c r="A275" s="256"/>
      <c r="B275" s="256"/>
      <c r="C275" s="256"/>
      <c r="D275" s="260"/>
      <c r="E275" s="260"/>
      <c r="F275" s="256"/>
      <c r="G275" s="256"/>
      <c r="H275" s="256"/>
      <c r="I275" s="260"/>
      <c r="J275" s="260"/>
    </row>
    <row r="276" spans="1:10" x14ac:dyDescent="0.3">
      <c r="A276" s="256"/>
      <c r="B276" s="256"/>
      <c r="C276" s="256"/>
      <c r="D276" s="260"/>
      <c r="E276" s="260"/>
      <c r="F276" s="256"/>
      <c r="G276" s="256"/>
      <c r="H276" s="256"/>
      <c r="I276" s="260"/>
      <c r="J276" s="260"/>
    </row>
    <row r="277" spans="1:10" x14ac:dyDescent="0.3">
      <c r="A277" s="256"/>
      <c r="B277" s="256"/>
      <c r="C277" s="256"/>
      <c r="D277" s="260"/>
      <c r="E277" s="260"/>
      <c r="F277" s="256"/>
      <c r="G277" s="256"/>
      <c r="H277" s="256"/>
      <c r="I277" s="260"/>
      <c r="J277" s="260"/>
    </row>
    <row r="278" spans="1:10" x14ac:dyDescent="0.3">
      <c r="A278" s="256"/>
      <c r="B278" s="256"/>
      <c r="C278" s="256"/>
      <c r="D278" s="260"/>
      <c r="E278" s="260"/>
      <c r="F278" s="256"/>
      <c r="G278" s="256"/>
      <c r="H278" s="256"/>
      <c r="I278" s="260"/>
      <c r="J278" s="260"/>
    </row>
    <row r="279" spans="1:10" x14ac:dyDescent="0.3">
      <c r="A279" s="256"/>
      <c r="B279" s="256"/>
      <c r="C279" s="256"/>
      <c r="D279" s="260"/>
      <c r="E279" s="260"/>
      <c r="F279" s="256"/>
      <c r="G279" s="256"/>
      <c r="H279" s="256"/>
      <c r="I279" s="260"/>
      <c r="J279" s="260"/>
    </row>
    <row r="280" spans="1:10" x14ac:dyDescent="0.3">
      <c r="A280" s="256"/>
      <c r="B280" s="256"/>
      <c r="C280" s="256"/>
      <c r="D280" s="260"/>
      <c r="E280" s="260"/>
      <c r="F280" s="256"/>
      <c r="G280" s="256"/>
      <c r="H280" s="256"/>
      <c r="I280" s="260"/>
      <c r="J280" s="260"/>
    </row>
    <row r="281" spans="1:10" x14ac:dyDescent="0.3">
      <c r="A281" s="256"/>
      <c r="B281" s="256"/>
      <c r="C281" s="256"/>
      <c r="D281" s="260"/>
      <c r="E281" s="260"/>
      <c r="F281" s="256"/>
      <c r="G281" s="256"/>
      <c r="H281" s="256"/>
      <c r="I281" s="260"/>
      <c r="J281" s="260"/>
    </row>
    <row r="282" spans="1:10" x14ac:dyDescent="0.3">
      <c r="A282" s="256"/>
      <c r="B282" s="256"/>
      <c r="C282" s="256"/>
      <c r="D282" s="260"/>
      <c r="E282" s="260"/>
      <c r="F282" s="256"/>
      <c r="G282" s="256"/>
      <c r="H282" s="256"/>
      <c r="I282" s="260"/>
      <c r="J282" s="260"/>
    </row>
    <row r="283" spans="1:10" x14ac:dyDescent="0.3">
      <c r="A283" s="256"/>
      <c r="B283" s="256"/>
      <c r="C283" s="256"/>
      <c r="D283" s="260"/>
      <c r="E283" s="260"/>
      <c r="F283" s="256"/>
      <c r="G283" s="256"/>
      <c r="H283" s="256"/>
      <c r="I283" s="260"/>
      <c r="J283" s="260"/>
    </row>
    <row r="284" spans="1:10" x14ac:dyDescent="0.3">
      <c r="A284" s="256"/>
      <c r="B284" s="256"/>
      <c r="C284" s="256"/>
      <c r="D284" s="260"/>
      <c r="E284" s="260"/>
      <c r="F284" s="256"/>
      <c r="G284" s="256"/>
      <c r="H284" s="256"/>
      <c r="I284" s="260"/>
      <c r="J284" s="260"/>
    </row>
    <row r="285" spans="1:10" x14ac:dyDescent="0.3">
      <c r="A285" s="256"/>
      <c r="B285" s="256"/>
      <c r="C285" s="256"/>
      <c r="D285" s="260"/>
      <c r="E285" s="260"/>
      <c r="F285" s="256"/>
      <c r="G285" s="256"/>
      <c r="H285" s="256"/>
      <c r="I285" s="260"/>
      <c r="J285" s="260"/>
    </row>
    <row r="286" spans="1:10" x14ac:dyDescent="0.3">
      <c r="A286" s="256"/>
      <c r="B286" s="256"/>
      <c r="C286" s="256"/>
      <c r="D286" s="260"/>
      <c r="E286" s="260"/>
      <c r="F286" s="256"/>
      <c r="G286" s="256"/>
      <c r="H286" s="256"/>
      <c r="I286" s="260"/>
      <c r="J286" s="260"/>
    </row>
    <row r="287" spans="1:10" x14ac:dyDescent="0.3">
      <c r="A287" s="256"/>
      <c r="B287" s="256"/>
      <c r="C287" s="256"/>
      <c r="D287" s="260"/>
      <c r="E287" s="260"/>
      <c r="F287" s="256"/>
      <c r="G287" s="256"/>
      <c r="H287" s="256"/>
      <c r="I287" s="260"/>
      <c r="J287" s="260"/>
    </row>
    <row r="288" spans="1:10" x14ac:dyDescent="0.3">
      <c r="A288" s="256"/>
      <c r="B288" s="256"/>
      <c r="C288" s="256"/>
      <c r="D288" s="260"/>
      <c r="E288" s="260"/>
      <c r="F288" s="256"/>
      <c r="G288" s="256"/>
      <c r="H288" s="256"/>
      <c r="I288" s="260"/>
      <c r="J288" s="260"/>
    </row>
    <row r="289" spans="1:10" x14ac:dyDescent="0.3">
      <c r="A289" s="256"/>
      <c r="B289" s="256"/>
      <c r="C289" s="256"/>
      <c r="D289" s="260"/>
      <c r="E289" s="260"/>
      <c r="F289" s="256"/>
      <c r="G289" s="256"/>
      <c r="H289" s="256"/>
      <c r="I289" s="260"/>
      <c r="J289" s="260"/>
    </row>
    <row r="290" spans="1:10" x14ac:dyDescent="0.3">
      <c r="A290" s="256"/>
      <c r="B290" s="256"/>
      <c r="C290" s="256"/>
      <c r="D290" s="260"/>
      <c r="E290" s="260"/>
      <c r="F290" s="256"/>
      <c r="G290" s="256"/>
      <c r="H290" s="256"/>
      <c r="I290" s="260"/>
      <c r="J290" s="260"/>
    </row>
    <row r="291" spans="1:10" x14ac:dyDescent="0.3">
      <c r="A291" s="256"/>
      <c r="B291" s="256"/>
      <c r="C291" s="256"/>
      <c r="D291" s="260"/>
      <c r="E291" s="260"/>
      <c r="F291" s="256"/>
      <c r="G291" s="256"/>
      <c r="H291" s="256"/>
      <c r="I291" s="260"/>
      <c r="J291" s="260"/>
    </row>
    <row r="292" spans="1:10" x14ac:dyDescent="0.3">
      <c r="A292" s="256"/>
      <c r="B292" s="256"/>
      <c r="C292" s="256"/>
      <c r="D292" s="260"/>
      <c r="E292" s="260"/>
      <c r="F292" s="256"/>
      <c r="G292" s="256"/>
      <c r="H292" s="256"/>
      <c r="I292" s="260"/>
      <c r="J292" s="260"/>
    </row>
    <row r="293" spans="1:10" x14ac:dyDescent="0.3">
      <c r="A293" s="256"/>
      <c r="B293" s="256"/>
      <c r="C293" s="256"/>
      <c r="D293" s="260"/>
      <c r="E293" s="260"/>
      <c r="F293" s="256"/>
      <c r="G293" s="256"/>
      <c r="H293" s="256"/>
      <c r="I293" s="260"/>
      <c r="J293" s="260"/>
    </row>
    <row r="294" spans="1:10" x14ac:dyDescent="0.3">
      <c r="A294" s="256"/>
      <c r="B294" s="256"/>
      <c r="C294" s="256"/>
      <c r="D294" s="260"/>
      <c r="E294" s="260"/>
      <c r="F294" s="256"/>
      <c r="G294" s="256"/>
      <c r="H294" s="256"/>
      <c r="I294" s="260"/>
      <c r="J294" s="260"/>
    </row>
    <row r="295" spans="1:10" x14ac:dyDescent="0.3">
      <c r="A295" s="256"/>
      <c r="B295" s="256"/>
      <c r="C295" s="256"/>
      <c r="D295" s="260"/>
      <c r="E295" s="260"/>
      <c r="F295" s="256"/>
      <c r="G295" s="256"/>
      <c r="H295" s="256"/>
      <c r="I295" s="260"/>
      <c r="J295" s="260"/>
    </row>
    <row r="296" spans="1:10" x14ac:dyDescent="0.3">
      <c r="A296" s="256"/>
      <c r="B296" s="256"/>
      <c r="C296" s="256"/>
      <c r="D296" s="260"/>
      <c r="E296" s="260"/>
      <c r="F296" s="256"/>
      <c r="G296" s="256"/>
      <c r="H296" s="256"/>
      <c r="I296" s="260"/>
      <c r="J296" s="260"/>
    </row>
    <row r="297" spans="1:10" x14ac:dyDescent="0.3">
      <c r="A297" s="256"/>
      <c r="B297" s="256"/>
      <c r="C297" s="256"/>
      <c r="D297" s="260"/>
      <c r="E297" s="260"/>
      <c r="F297" s="256"/>
      <c r="G297" s="256"/>
      <c r="H297" s="256"/>
      <c r="I297" s="260"/>
      <c r="J297" s="260"/>
    </row>
    <row r="298" spans="1:10" x14ac:dyDescent="0.3">
      <c r="A298" s="256"/>
      <c r="B298" s="256"/>
      <c r="C298" s="256"/>
      <c r="D298" s="260"/>
      <c r="E298" s="260"/>
      <c r="F298" s="256"/>
      <c r="G298" s="256"/>
      <c r="H298" s="256"/>
      <c r="I298" s="260"/>
      <c r="J298" s="260"/>
    </row>
    <row r="299" spans="1:10" x14ac:dyDescent="0.3">
      <c r="A299" s="256"/>
      <c r="B299" s="256"/>
      <c r="C299" s="256"/>
      <c r="D299" s="260"/>
      <c r="E299" s="260"/>
      <c r="F299" s="256"/>
      <c r="G299" s="256"/>
      <c r="H299" s="256"/>
      <c r="I299" s="260"/>
      <c r="J299" s="260"/>
    </row>
    <row r="300" spans="1:10" x14ac:dyDescent="0.3">
      <c r="A300" s="256"/>
      <c r="B300" s="256"/>
      <c r="C300" s="256"/>
      <c r="D300" s="260"/>
      <c r="E300" s="260"/>
      <c r="F300" s="256"/>
      <c r="G300" s="256"/>
      <c r="H300" s="256"/>
      <c r="I300" s="260"/>
      <c r="J300" s="260"/>
    </row>
    <row r="301" spans="1:10" x14ac:dyDescent="0.3">
      <c r="A301" s="256"/>
      <c r="B301" s="256"/>
      <c r="C301" s="256"/>
      <c r="D301" s="260"/>
      <c r="E301" s="260"/>
      <c r="F301" s="256"/>
      <c r="G301" s="256"/>
      <c r="H301" s="256"/>
      <c r="I301" s="260"/>
      <c r="J301" s="260"/>
    </row>
    <row r="302" spans="1:10" x14ac:dyDescent="0.3">
      <c r="A302" s="256"/>
      <c r="B302" s="256"/>
      <c r="C302" s="256"/>
      <c r="D302" s="260"/>
      <c r="E302" s="260"/>
      <c r="F302" s="256"/>
      <c r="G302" s="256"/>
      <c r="H302" s="256"/>
      <c r="I302" s="260"/>
      <c r="J302" s="260"/>
    </row>
    <row r="303" spans="1:10" x14ac:dyDescent="0.3">
      <c r="A303" s="256"/>
      <c r="B303" s="256"/>
      <c r="C303" s="256"/>
      <c r="D303" s="260"/>
      <c r="E303" s="260"/>
      <c r="F303" s="256"/>
      <c r="G303" s="256"/>
      <c r="H303" s="256"/>
      <c r="I303" s="260"/>
      <c r="J303" s="260"/>
    </row>
    <row r="304" spans="1:10" x14ac:dyDescent="0.3">
      <c r="A304" s="256"/>
      <c r="B304" s="256"/>
      <c r="C304" s="256"/>
      <c r="D304" s="260"/>
      <c r="E304" s="260"/>
      <c r="F304" s="256"/>
      <c r="G304" s="256"/>
      <c r="H304" s="256"/>
      <c r="I304" s="260"/>
      <c r="J304" s="260"/>
    </row>
    <row r="305" spans="1:10" x14ac:dyDescent="0.3">
      <c r="A305" s="256"/>
      <c r="B305" s="256"/>
      <c r="C305" s="256"/>
      <c r="D305" s="260"/>
      <c r="E305" s="260"/>
      <c r="F305" s="256"/>
      <c r="G305" s="256"/>
      <c r="H305" s="256"/>
      <c r="I305" s="260"/>
      <c r="J305" s="260"/>
    </row>
    <row r="306" spans="1:10" x14ac:dyDescent="0.3">
      <c r="A306" s="256"/>
      <c r="B306" s="256"/>
      <c r="C306" s="256"/>
      <c r="D306" s="260"/>
      <c r="E306" s="260"/>
      <c r="F306" s="256"/>
      <c r="G306" s="256"/>
      <c r="H306" s="256"/>
      <c r="I306" s="260"/>
      <c r="J306" s="260"/>
    </row>
    <row r="307" spans="1:10" x14ac:dyDescent="0.3">
      <c r="A307" s="256"/>
      <c r="B307" s="256"/>
      <c r="C307" s="256"/>
      <c r="D307" s="260"/>
      <c r="E307" s="260"/>
      <c r="F307" s="256"/>
      <c r="G307" s="256"/>
      <c r="H307" s="256"/>
      <c r="I307" s="260"/>
      <c r="J307" s="260"/>
    </row>
    <row r="308" spans="1:10" x14ac:dyDescent="0.3">
      <c r="A308" s="256"/>
      <c r="B308" s="256"/>
      <c r="C308" s="256"/>
      <c r="D308" s="260"/>
      <c r="E308" s="260"/>
      <c r="F308" s="256"/>
      <c r="G308" s="256"/>
      <c r="H308" s="256"/>
      <c r="I308" s="260"/>
      <c r="J308" s="260"/>
    </row>
    <row r="309" spans="1:10" x14ac:dyDescent="0.3">
      <c r="A309" s="256"/>
      <c r="B309" s="256"/>
      <c r="C309" s="256"/>
      <c r="D309" s="260"/>
      <c r="E309" s="260"/>
      <c r="F309" s="256"/>
      <c r="G309" s="256"/>
      <c r="H309" s="256"/>
      <c r="I309" s="260"/>
      <c r="J309" s="260"/>
    </row>
    <row r="310" spans="1:10" x14ac:dyDescent="0.3">
      <c r="A310" s="256"/>
      <c r="B310" s="256"/>
      <c r="C310" s="256"/>
      <c r="D310" s="260"/>
      <c r="E310" s="260"/>
      <c r="F310" s="256"/>
      <c r="G310" s="256"/>
      <c r="H310" s="256"/>
      <c r="I310" s="260"/>
      <c r="J310" s="260"/>
    </row>
    <row r="311" spans="1:10" x14ac:dyDescent="0.3">
      <c r="A311" s="256"/>
      <c r="B311" s="256"/>
      <c r="C311" s="256"/>
      <c r="D311" s="260"/>
      <c r="E311" s="260"/>
      <c r="F311" s="256"/>
      <c r="G311" s="256"/>
      <c r="H311" s="256"/>
      <c r="I311" s="260"/>
      <c r="J311" s="260"/>
    </row>
    <row r="312" spans="1:10" x14ac:dyDescent="0.3">
      <c r="A312" s="256"/>
      <c r="B312" s="256"/>
      <c r="C312" s="256"/>
      <c r="D312" s="260"/>
      <c r="E312" s="260"/>
      <c r="F312" s="256"/>
      <c r="G312" s="256"/>
      <c r="H312" s="256"/>
      <c r="I312" s="260"/>
      <c r="J312" s="260"/>
    </row>
    <row r="313" spans="1:10" x14ac:dyDescent="0.3">
      <c r="A313" s="256"/>
      <c r="B313" s="256"/>
      <c r="C313" s="256"/>
      <c r="D313" s="260"/>
      <c r="E313" s="260"/>
      <c r="F313" s="256"/>
      <c r="G313" s="256"/>
      <c r="H313" s="256"/>
      <c r="I313" s="260"/>
      <c r="J313" s="260"/>
    </row>
    <row r="314" spans="1:10" x14ac:dyDescent="0.3">
      <c r="A314" s="256"/>
      <c r="B314" s="256"/>
      <c r="C314" s="256"/>
      <c r="D314" s="260"/>
      <c r="E314" s="260"/>
      <c r="F314" s="256"/>
      <c r="G314" s="256"/>
      <c r="H314" s="256"/>
      <c r="I314" s="260"/>
      <c r="J314" s="260"/>
    </row>
    <row r="315" spans="1:10" x14ac:dyDescent="0.3">
      <c r="A315" s="256"/>
      <c r="B315" s="256"/>
      <c r="C315" s="256"/>
      <c r="D315" s="260"/>
      <c r="E315" s="260"/>
      <c r="F315" s="256"/>
      <c r="G315" s="256"/>
      <c r="H315" s="256"/>
      <c r="I315" s="260"/>
      <c r="J315" s="260"/>
    </row>
    <row r="316" spans="1:10" x14ac:dyDescent="0.3">
      <c r="A316" s="256"/>
      <c r="B316" s="256"/>
      <c r="C316" s="256"/>
      <c r="D316" s="260"/>
      <c r="E316" s="260"/>
      <c r="F316" s="256"/>
      <c r="G316" s="256"/>
      <c r="H316" s="256"/>
      <c r="I316" s="260"/>
      <c r="J316" s="260"/>
    </row>
    <row r="317" spans="1:10" x14ac:dyDescent="0.3">
      <c r="A317" s="256"/>
      <c r="B317" s="256"/>
      <c r="C317" s="256"/>
      <c r="D317" s="260"/>
      <c r="E317" s="260"/>
      <c r="F317" s="256"/>
      <c r="G317" s="256"/>
      <c r="H317" s="256"/>
      <c r="I317" s="260"/>
      <c r="J317" s="260"/>
    </row>
    <row r="318" spans="1:10" x14ac:dyDescent="0.3">
      <c r="A318" s="256"/>
      <c r="B318" s="256"/>
      <c r="C318" s="256"/>
      <c r="D318" s="260"/>
      <c r="E318" s="260"/>
      <c r="F318" s="256"/>
      <c r="G318" s="256"/>
      <c r="H318" s="256"/>
      <c r="I318" s="260"/>
      <c r="J318" s="260"/>
    </row>
    <row r="319" spans="1:10" x14ac:dyDescent="0.3">
      <c r="A319" s="256"/>
      <c r="B319" s="256"/>
      <c r="C319" s="256"/>
      <c r="D319" s="260"/>
      <c r="E319" s="260"/>
      <c r="F319" s="256"/>
      <c r="G319" s="256"/>
      <c r="H319" s="256"/>
      <c r="I319" s="260"/>
      <c r="J319" s="260"/>
    </row>
    <row r="320" spans="1:10" x14ac:dyDescent="0.3">
      <c r="A320" s="256"/>
      <c r="B320" s="256"/>
      <c r="C320" s="256"/>
      <c r="D320" s="260"/>
      <c r="E320" s="260"/>
      <c r="F320" s="256"/>
      <c r="G320" s="256"/>
      <c r="H320" s="256"/>
      <c r="I320" s="260"/>
      <c r="J320" s="260"/>
    </row>
    <row r="321" spans="1:10" x14ac:dyDescent="0.3">
      <c r="A321" s="256"/>
      <c r="B321" s="256"/>
      <c r="C321" s="256"/>
      <c r="D321" s="260"/>
      <c r="E321" s="260"/>
      <c r="F321" s="256"/>
      <c r="G321" s="256"/>
      <c r="H321" s="256"/>
      <c r="I321" s="260"/>
      <c r="J321" s="260"/>
    </row>
    <row r="322" spans="1:10" x14ac:dyDescent="0.3">
      <c r="A322" s="256"/>
      <c r="B322" s="256"/>
      <c r="C322" s="256"/>
      <c r="D322" s="260"/>
      <c r="E322" s="260"/>
      <c r="F322" s="256"/>
      <c r="G322" s="256"/>
      <c r="H322" s="256"/>
      <c r="I322" s="260"/>
      <c r="J322" s="260"/>
    </row>
    <row r="323" spans="1:10" x14ac:dyDescent="0.3">
      <c r="A323" s="256"/>
      <c r="B323" s="256"/>
      <c r="C323" s="256"/>
      <c r="D323" s="260"/>
      <c r="E323" s="260"/>
      <c r="F323" s="256"/>
      <c r="G323" s="256"/>
      <c r="H323" s="256"/>
      <c r="I323" s="260"/>
      <c r="J323" s="260"/>
    </row>
    <row r="324" spans="1:10" x14ac:dyDescent="0.3">
      <c r="A324" s="256"/>
      <c r="B324" s="256"/>
      <c r="C324" s="256"/>
      <c r="D324" s="260"/>
      <c r="E324" s="260"/>
      <c r="F324" s="256"/>
      <c r="G324" s="256"/>
      <c r="H324" s="256"/>
      <c r="I324" s="260"/>
      <c r="J324" s="260"/>
    </row>
    <row r="325" spans="1:10" x14ac:dyDescent="0.3">
      <c r="A325" s="256"/>
      <c r="B325" s="256"/>
      <c r="C325" s="256"/>
      <c r="D325" s="260"/>
      <c r="E325" s="260"/>
      <c r="F325" s="256"/>
      <c r="G325" s="256"/>
      <c r="H325" s="256"/>
      <c r="I325" s="260"/>
      <c r="J325" s="260"/>
    </row>
    <row r="326" spans="1:10" x14ac:dyDescent="0.3">
      <c r="A326" s="256"/>
      <c r="B326" s="256"/>
      <c r="C326" s="256"/>
      <c r="D326" s="260"/>
      <c r="E326" s="260"/>
      <c r="F326" s="256"/>
      <c r="G326" s="256"/>
      <c r="H326" s="256"/>
      <c r="I326" s="260"/>
      <c r="J326" s="260"/>
    </row>
    <row r="327" spans="1:10" x14ac:dyDescent="0.3">
      <c r="A327" s="256"/>
      <c r="B327" s="256"/>
      <c r="C327" s="256"/>
      <c r="D327" s="260"/>
      <c r="E327" s="260"/>
      <c r="F327" s="256"/>
      <c r="G327" s="256"/>
      <c r="H327" s="256"/>
      <c r="I327" s="260"/>
      <c r="J327" s="260"/>
    </row>
    <row r="328" spans="1:10" x14ac:dyDescent="0.3">
      <c r="A328" s="256"/>
      <c r="B328" s="256"/>
      <c r="C328" s="256"/>
      <c r="D328" s="260"/>
      <c r="E328" s="260"/>
      <c r="F328" s="256"/>
      <c r="G328" s="256"/>
      <c r="H328" s="256"/>
      <c r="I328" s="260"/>
      <c r="J328" s="260"/>
    </row>
    <row r="329" spans="1:10" x14ac:dyDescent="0.3">
      <c r="A329" s="256"/>
      <c r="B329" s="256"/>
      <c r="C329" s="256"/>
      <c r="D329" s="260"/>
      <c r="E329" s="260"/>
      <c r="F329" s="256"/>
      <c r="G329" s="256"/>
      <c r="H329" s="256"/>
      <c r="I329" s="260"/>
      <c r="J329" s="260"/>
    </row>
    <row r="330" spans="1:10" x14ac:dyDescent="0.3">
      <c r="A330" s="256"/>
      <c r="B330" s="256"/>
      <c r="C330" s="256"/>
      <c r="D330" s="260"/>
      <c r="E330" s="260"/>
      <c r="F330" s="256"/>
      <c r="G330" s="256"/>
      <c r="H330" s="256"/>
      <c r="I330" s="260"/>
      <c r="J330" s="260"/>
    </row>
    <row r="331" spans="1:10" x14ac:dyDescent="0.3">
      <c r="A331" s="256"/>
      <c r="B331" s="256"/>
      <c r="C331" s="256"/>
      <c r="D331" s="260"/>
      <c r="E331" s="260"/>
      <c r="F331" s="256"/>
      <c r="G331" s="256"/>
      <c r="H331" s="256"/>
      <c r="I331" s="260"/>
      <c r="J331" s="260"/>
    </row>
    <row r="332" spans="1:10" x14ac:dyDescent="0.3">
      <c r="A332" s="256"/>
      <c r="B332" s="256"/>
      <c r="C332" s="256"/>
      <c r="D332" s="260"/>
      <c r="E332" s="260"/>
      <c r="F332" s="256"/>
      <c r="G332" s="256"/>
      <c r="H332" s="256"/>
      <c r="I332" s="260"/>
      <c r="J332" s="260"/>
    </row>
    <row r="333" spans="1:10" x14ac:dyDescent="0.3">
      <c r="A333" s="256"/>
      <c r="B333" s="256"/>
      <c r="C333" s="256"/>
      <c r="D333" s="260"/>
      <c r="E333" s="260"/>
      <c r="F333" s="256"/>
      <c r="G333" s="256"/>
      <c r="H333" s="256"/>
      <c r="I333" s="260"/>
      <c r="J333" s="260"/>
    </row>
    <row r="334" spans="1:10" x14ac:dyDescent="0.3">
      <c r="A334" s="256"/>
      <c r="B334" s="256"/>
      <c r="C334" s="256"/>
      <c r="D334" s="260"/>
      <c r="E334" s="260"/>
      <c r="F334" s="256"/>
      <c r="G334" s="256"/>
      <c r="H334" s="256"/>
      <c r="I334" s="260"/>
      <c r="J334" s="260"/>
    </row>
    <row r="335" spans="1:10" x14ac:dyDescent="0.3">
      <c r="A335" s="256"/>
      <c r="B335" s="256"/>
      <c r="C335" s="256"/>
      <c r="D335" s="260"/>
      <c r="E335" s="260"/>
      <c r="F335" s="256"/>
      <c r="G335" s="256"/>
      <c r="H335" s="256"/>
      <c r="I335" s="260"/>
      <c r="J335" s="260"/>
    </row>
    <row r="336" spans="1:10" x14ac:dyDescent="0.3">
      <c r="A336" s="256"/>
      <c r="B336" s="256"/>
      <c r="C336" s="256"/>
      <c r="D336" s="260"/>
      <c r="E336" s="260"/>
      <c r="F336" s="256"/>
      <c r="G336" s="256"/>
      <c r="H336" s="256"/>
      <c r="I336" s="260"/>
      <c r="J336" s="260"/>
    </row>
    <row r="337" spans="1:10" x14ac:dyDescent="0.3">
      <c r="A337" s="256"/>
      <c r="B337" s="256"/>
      <c r="C337" s="256"/>
      <c r="D337" s="260"/>
      <c r="E337" s="260"/>
      <c r="F337" s="256"/>
      <c r="G337" s="256"/>
      <c r="H337" s="256"/>
      <c r="I337" s="260"/>
      <c r="J337" s="260"/>
    </row>
    <row r="338" spans="1:10" x14ac:dyDescent="0.3">
      <c r="A338" s="256"/>
      <c r="B338" s="256"/>
      <c r="C338" s="256"/>
      <c r="D338" s="260"/>
      <c r="E338" s="260"/>
      <c r="F338" s="256"/>
      <c r="G338" s="256"/>
      <c r="H338" s="256"/>
      <c r="I338" s="260"/>
      <c r="J338" s="260"/>
    </row>
    <row r="339" spans="1:10" x14ac:dyDescent="0.3">
      <c r="A339" s="256"/>
      <c r="B339" s="256"/>
      <c r="C339" s="256"/>
      <c r="D339" s="260"/>
      <c r="E339" s="260"/>
      <c r="F339" s="256"/>
      <c r="G339" s="256"/>
      <c r="H339" s="256"/>
      <c r="I339" s="260"/>
      <c r="J339" s="260"/>
    </row>
    <row r="340" spans="1:10" x14ac:dyDescent="0.3">
      <c r="A340" s="256"/>
      <c r="B340" s="256"/>
      <c r="C340" s="256"/>
      <c r="D340" s="260"/>
      <c r="E340" s="260"/>
      <c r="F340" s="256"/>
      <c r="G340" s="256"/>
      <c r="H340" s="256"/>
      <c r="I340" s="260"/>
      <c r="J340" s="260"/>
    </row>
    <row r="341" spans="1:10" x14ac:dyDescent="0.3">
      <c r="A341" s="256"/>
      <c r="B341" s="256"/>
      <c r="C341" s="256"/>
      <c r="D341" s="260"/>
      <c r="E341" s="260"/>
      <c r="F341" s="256"/>
      <c r="G341" s="256"/>
      <c r="H341" s="256"/>
      <c r="I341" s="260"/>
      <c r="J341" s="260"/>
    </row>
    <row r="342" spans="1:10" x14ac:dyDescent="0.3">
      <c r="A342" s="256"/>
      <c r="B342" s="256"/>
      <c r="C342" s="256"/>
      <c r="D342" s="260"/>
      <c r="E342" s="260"/>
      <c r="F342" s="256"/>
      <c r="G342" s="256"/>
      <c r="H342" s="256"/>
      <c r="I342" s="260"/>
      <c r="J342" s="260"/>
    </row>
    <row r="343" spans="1:10" x14ac:dyDescent="0.3">
      <c r="A343" s="256"/>
      <c r="B343" s="256"/>
      <c r="C343" s="256"/>
      <c r="D343" s="260"/>
      <c r="E343" s="260"/>
      <c r="F343" s="256"/>
      <c r="G343" s="256"/>
      <c r="H343" s="256"/>
      <c r="I343" s="260"/>
      <c r="J343" s="260"/>
    </row>
    <row r="344" spans="1:10" x14ac:dyDescent="0.3">
      <c r="A344" s="256"/>
      <c r="B344" s="256"/>
      <c r="C344" s="256"/>
      <c r="D344" s="260"/>
      <c r="E344" s="260"/>
      <c r="F344" s="256"/>
      <c r="G344" s="256"/>
      <c r="H344" s="256"/>
      <c r="I344" s="260"/>
      <c r="J344" s="260"/>
    </row>
    <row r="345" spans="1:10" x14ac:dyDescent="0.3">
      <c r="A345" s="256"/>
      <c r="B345" s="256"/>
      <c r="C345" s="256"/>
      <c r="D345" s="260"/>
      <c r="E345" s="260"/>
      <c r="F345" s="256"/>
      <c r="G345" s="256"/>
      <c r="H345" s="256"/>
      <c r="I345" s="260"/>
      <c r="J345" s="260"/>
    </row>
    <row r="346" spans="1:10" x14ac:dyDescent="0.3">
      <c r="A346" s="256"/>
      <c r="B346" s="256"/>
      <c r="C346" s="256"/>
      <c r="D346" s="260"/>
      <c r="E346" s="260"/>
      <c r="F346" s="256"/>
      <c r="G346" s="256"/>
      <c r="H346" s="256"/>
      <c r="I346" s="260"/>
      <c r="J346" s="260"/>
    </row>
    <row r="347" spans="1:10" x14ac:dyDescent="0.3">
      <c r="A347" s="256"/>
      <c r="B347" s="256"/>
      <c r="C347" s="256"/>
      <c r="D347" s="260"/>
      <c r="E347" s="260"/>
      <c r="F347" s="256"/>
      <c r="G347" s="256"/>
      <c r="H347" s="256"/>
      <c r="I347" s="260"/>
      <c r="J347" s="260"/>
    </row>
    <row r="348" spans="1:10" x14ac:dyDescent="0.3">
      <c r="A348" s="256"/>
      <c r="B348" s="256"/>
      <c r="C348" s="256"/>
      <c r="D348" s="260"/>
      <c r="E348" s="260"/>
      <c r="F348" s="256"/>
      <c r="G348" s="256"/>
      <c r="H348" s="256"/>
      <c r="I348" s="260"/>
      <c r="J348" s="260"/>
    </row>
    <row r="349" spans="1:10" x14ac:dyDescent="0.3">
      <c r="A349" s="256"/>
      <c r="B349" s="256"/>
      <c r="C349" s="256"/>
      <c r="D349" s="260"/>
      <c r="E349" s="260"/>
      <c r="F349" s="256"/>
      <c r="G349" s="256"/>
      <c r="H349" s="256"/>
      <c r="I349" s="260"/>
      <c r="J349" s="260"/>
    </row>
    <row r="350" spans="1:10" x14ac:dyDescent="0.3">
      <c r="A350" s="256"/>
      <c r="B350" s="256"/>
      <c r="C350" s="256"/>
      <c r="D350" s="260"/>
      <c r="E350" s="260"/>
      <c r="F350" s="256"/>
      <c r="G350" s="256"/>
      <c r="H350" s="256"/>
      <c r="I350" s="260"/>
      <c r="J350" s="260"/>
    </row>
    <row r="351" spans="1:10" x14ac:dyDescent="0.3">
      <c r="A351" s="256"/>
      <c r="B351" s="256"/>
      <c r="C351" s="256"/>
      <c r="D351" s="260"/>
      <c r="E351" s="260"/>
      <c r="F351" s="256"/>
      <c r="G351" s="256"/>
      <c r="H351" s="256"/>
      <c r="I351" s="260"/>
      <c r="J351" s="260"/>
    </row>
    <row r="352" spans="1:10" x14ac:dyDescent="0.3">
      <c r="A352" s="256"/>
      <c r="B352" s="256"/>
      <c r="C352" s="256"/>
      <c r="D352" s="260"/>
      <c r="E352" s="260"/>
      <c r="F352" s="256"/>
      <c r="G352" s="256"/>
      <c r="H352" s="256"/>
      <c r="I352" s="260"/>
      <c r="J352" s="260"/>
    </row>
    <row r="353" spans="1:10" x14ac:dyDescent="0.3">
      <c r="A353" s="256"/>
      <c r="B353" s="256"/>
      <c r="C353" s="256"/>
      <c r="D353" s="260"/>
      <c r="E353" s="260"/>
      <c r="F353" s="256"/>
      <c r="G353" s="256"/>
      <c r="H353" s="256"/>
      <c r="I353" s="260"/>
      <c r="J353" s="260"/>
    </row>
    <row r="354" spans="1:10" x14ac:dyDescent="0.3">
      <c r="A354" s="256"/>
      <c r="B354" s="256"/>
      <c r="C354" s="256"/>
      <c r="D354" s="260"/>
      <c r="E354" s="260"/>
      <c r="F354" s="256"/>
      <c r="G354" s="256"/>
      <c r="H354" s="256"/>
      <c r="I354" s="260"/>
      <c r="J354" s="260"/>
    </row>
    <row r="355" spans="1:10" x14ac:dyDescent="0.3">
      <c r="A355" s="256"/>
      <c r="B355" s="256"/>
      <c r="C355" s="256"/>
      <c r="D355" s="260"/>
      <c r="E355" s="260"/>
      <c r="F355" s="256"/>
      <c r="G355" s="256"/>
      <c r="H355" s="256"/>
      <c r="I355" s="260"/>
      <c r="J355" s="260"/>
    </row>
    <row r="356" spans="1:10" x14ac:dyDescent="0.3">
      <c r="A356" s="256"/>
      <c r="B356" s="256"/>
      <c r="C356" s="256"/>
      <c r="D356" s="260"/>
      <c r="E356" s="260"/>
      <c r="F356" s="256"/>
      <c r="G356" s="256"/>
      <c r="H356" s="256"/>
      <c r="I356" s="260"/>
      <c r="J356" s="260"/>
    </row>
    <row r="357" spans="1:10" x14ac:dyDescent="0.3">
      <c r="A357" s="256"/>
      <c r="B357" s="256"/>
      <c r="C357" s="256"/>
      <c r="D357" s="260"/>
      <c r="E357" s="260"/>
      <c r="F357" s="256"/>
      <c r="G357" s="256"/>
      <c r="H357" s="256"/>
      <c r="I357" s="260"/>
      <c r="J357" s="260"/>
    </row>
    <row r="358" spans="1:10" x14ac:dyDescent="0.3">
      <c r="A358" s="256"/>
      <c r="B358" s="256"/>
      <c r="C358" s="256"/>
      <c r="D358" s="260"/>
      <c r="E358" s="260"/>
      <c r="F358" s="256"/>
      <c r="G358" s="256"/>
      <c r="H358" s="256"/>
      <c r="I358" s="260"/>
      <c r="J358" s="260"/>
    </row>
    <row r="359" spans="1:10" x14ac:dyDescent="0.3">
      <c r="A359" s="256"/>
      <c r="B359" s="256"/>
      <c r="C359" s="256"/>
      <c r="D359" s="260"/>
      <c r="E359" s="260"/>
      <c r="F359" s="256"/>
      <c r="G359" s="256"/>
      <c r="H359" s="256"/>
      <c r="I359" s="260"/>
      <c r="J359" s="260"/>
    </row>
    <row r="360" spans="1:10" x14ac:dyDescent="0.3">
      <c r="A360" s="256"/>
      <c r="B360" s="256"/>
      <c r="C360" s="256"/>
      <c r="D360" s="260"/>
      <c r="E360" s="260"/>
      <c r="F360" s="256"/>
      <c r="G360" s="256"/>
      <c r="H360" s="256"/>
      <c r="I360" s="260"/>
      <c r="J360" s="260"/>
    </row>
    <row r="361" spans="1:10" x14ac:dyDescent="0.3">
      <c r="A361" s="256"/>
      <c r="B361" s="256"/>
      <c r="C361" s="256"/>
      <c r="D361" s="260"/>
      <c r="E361" s="260"/>
      <c r="F361" s="256"/>
      <c r="G361" s="256"/>
      <c r="H361" s="256"/>
      <c r="I361" s="260"/>
      <c r="J361" s="260"/>
    </row>
    <row r="362" spans="1:10" x14ac:dyDescent="0.3">
      <c r="A362" s="256"/>
      <c r="B362" s="256"/>
      <c r="C362" s="256"/>
      <c r="D362" s="260"/>
      <c r="E362" s="260"/>
      <c r="F362" s="256"/>
      <c r="G362" s="256"/>
      <c r="H362" s="256"/>
      <c r="I362" s="260"/>
      <c r="J362" s="260"/>
    </row>
    <row r="363" spans="1:10" x14ac:dyDescent="0.3">
      <c r="A363" s="256"/>
      <c r="B363" s="256"/>
      <c r="C363" s="256"/>
      <c r="D363" s="260"/>
      <c r="E363" s="260"/>
      <c r="F363" s="256"/>
      <c r="G363" s="256"/>
      <c r="H363" s="256"/>
      <c r="I363" s="260"/>
      <c r="J363" s="260"/>
    </row>
    <row r="364" spans="1:10" x14ac:dyDescent="0.3">
      <c r="A364" s="256"/>
      <c r="B364" s="256"/>
      <c r="C364" s="256"/>
      <c r="D364" s="260"/>
      <c r="E364" s="260"/>
      <c r="F364" s="256"/>
      <c r="G364" s="256"/>
      <c r="H364" s="256"/>
      <c r="I364" s="260"/>
      <c r="J364" s="260"/>
    </row>
    <row r="365" spans="1:10" x14ac:dyDescent="0.3">
      <c r="A365" s="256"/>
      <c r="B365" s="256"/>
      <c r="C365" s="256"/>
      <c r="D365" s="260"/>
      <c r="E365" s="260"/>
      <c r="F365" s="256"/>
      <c r="G365" s="256"/>
      <c r="H365" s="256"/>
      <c r="I365" s="260"/>
      <c r="J365" s="260"/>
    </row>
    <row r="366" spans="1:10" x14ac:dyDescent="0.3">
      <c r="A366" s="256"/>
      <c r="B366" s="256"/>
      <c r="C366" s="256"/>
      <c r="D366" s="260"/>
      <c r="E366" s="260"/>
      <c r="F366" s="256"/>
      <c r="G366" s="256"/>
      <c r="H366" s="256"/>
      <c r="I366" s="260"/>
      <c r="J366" s="260"/>
    </row>
    <row r="367" spans="1:10" x14ac:dyDescent="0.3">
      <c r="A367" s="256"/>
      <c r="B367" s="256"/>
      <c r="C367" s="256"/>
      <c r="D367" s="260"/>
      <c r="E367" s="260"/>
      <c r="F367" s="256"/>
      <c r="G367" s="256"/>
      <c r="H367" s="256"/>
      <c r="I367" s="260"/>
      <c r="J367" s="260"/>
    </row>
    <row r="368" spans="1:10" x14ac:dyDescent="0.3">
      <c r="A368" s="256"/>
      <c r="B368" s="256"/>
      <c r="C368" s="256"/>
      <c r="D368" s="260"/>
      <c r="E368" s="260"/>
      <c r="F368" s="256"/>
      <c r="G368" s="256"/>
      <c r="H368" s="256"/>
      <c r="I368" s="260"/>
      <c r="J368" s="260"/>
    </row>
    <row r="369" spans="1:10" x14ac:dyDescent="0.3">
      <c r="A369" s="256"/>
      <c r="B369" s="256"/>
      <c r="C369" s="256"/>
      <c r="D369" s="260"/>
      <c r="E369" s="260"/>
      <c r="F369" s="256"/>
      <c r="G369" s="256"/>
      <c r="H369" s="256"/>
      <c r="I369" s="260"/>
      <c r="J369" s="260"/>
    </row>
    <row r="370" spans="1:10" x14ac:dyDescent="0.3">
      <c r="A370" s="256"/>
      <c r="B370" s="256"/>
      <c r="C370" s="256"/>
      <c r="D370" s="260"/>
      <c r="E370" s="260"/>
      <c r="F370" s="256"/>
      <c r="G370" s="256"/>
      <c r="H370" s="256"/>
      <c r="I370" s="260"/>
      <c r="J370" s="260"/>
    </row>
    <row r="371" spans="1:10" x14ac:dyDescent="0.3">
      <c r="A371" s="256"/>
      <c r="B371" s="256"/>
      <c r="C371" s="256"/>
      <c r="D371" s="260"/>
      <c r="E371" s="260"/>
      <c r="F371" s="256"/>
      <c r="G371" s="256"/>
      <c r="H371" s="256"/>
      <c r="I371" s="260"/>
      <c r="J371" s="260"/>
    </row>
    <row r="372" spans="1:10" x14ac:dyDescent="0.3">
      <c r="A372" s="256"/>
      <c r="B372" s="256"/>
      <c r="C372" s="256"/>
      <c r="D372" s="260"/>
      <c r="E372" s="260"/>
      <c r="F372" s="256"/>
      <c r="G372" s="256"/>
      <c r="H372" s="256"/>
      <c r="I372" s="260"/>
      <c r="J372" s="260"/>
    </row>
    <row r="373" spans="1:10" x14ac:dyDescent="0.3">
      <c r="A373" s="256"/>
      <c r="B373" s="256"/>
      <c r="C373" s="256"/>
      <c r="D373" s="260"/>
      <c r="E373" s="260"/>
      <c r="F373" s="256"/>
      <c r="G373" s="256"/>
      <c r="H373" s="256"/>
      <c r="I373" s="260"/>
      <c r="J373" s="260"/>
    </row>
    <row r="374" spans="1:10" x14ac:dyDescent="0.3">
      <c r="A374" s="256"/>
      <c r="B374" s="256"/>
      <c r="C374" s="256"/>
      <c r="D374" s="260"/>
      <c r="E374" s="260"/>
      <c r="F374" s="256"/>
      <c r="G374" s="256"/>
      <c r="H374" s="256"/>
      <c r="I374" s="260"/>
      <c r="J374" s="260"/>
    </row>
    <row r="375" spans="1:10" x14ac:dyDescent="0.3">
      <c r="A375" s="256"/>
      <c r="B375" s="256"/>
      <c r="C375" s="256"/>
      <c r="D375" s="260"/>
      <c r="E375" s="260"/>
      <c r="F375" s="256"/>
      <c r="G375" s="256"/>
      <c r="H375" s="256"/>
      <c r="I375" s="260"/>
      <c r="J375" s="260"/>
    </row>
    <row r="376" spans="1:10" x14ac:dyDescent="0.3">
      <c r="A376" s="256"/>
      <c r="B376" s="256"/>
      <c r="C376" s="256"/>
      <c r="D376" s="260"/>
      <c r="E376" s="260"/>
      <c r="F376" s="256"/>
      <c r="G376" s="256"/>
      <c r="H376" s="256"/>
      <c r="I376" s="260"/>
      <c r="J376" s="260"/>
    </row>
    <row r="377" spans="1:10" x14ac:dyDescent="0.3">
      <c r="A377" s="256"/>
      <c r="B377" s="256"/>
      <c r="C377" s="256"/>
      <c r="D377" s="260"/>
      <c r="E377" s="260"/>
      <c r="F377" s="256"/>
      <c r="G377" s="256"/>
      <c r="H377" s="256"/>
      <c r="I377" s="260"/>
      <c r="J377" s="260"/>
    </row>
    <row r="378" spans="1:10" x14ac:dyDescent="0.3">
      <c r="A378" s="256"/>
      <c r="B378" s="256"/>
      <c r="C378" s="256"/>
      <c r="D378" s="260"/>
      <c r="E378" s="260"/>
      <c r="F378" s="256"/>
      <c r="G378" s="256"/>
      <c r="H378" s="256"/>
      <c r="I378" s="260"/>
      <c r="J378" s="260"/>
    </row>
    <row r="379" spans="1:10" x14ac:dyDescent="0.3">
      <c r="A379" s="256"/>
      <c r="B379" s="256"/>
      <c r="C379" s="256"/>
      <c r="D379" s="260"/>
      <c r="E379" s="260"/>
      <c r="F379" s="256"/>
      <c r="G379" s="256"/>
      <c r="H379" s="256"/>
      <c r="I379" s="260"/>
      <c r="J379" s="260"/>
    </row>
    <row r="380" spans="1:10" x14ac:dyDescent="0.3">
      <c r="A380" s="256"/>
      <c r="B380" s="256"/>
      <c r="C380" s="256"/>
      <c r="D380" s="260"/>
      <c r="E380" s="260"/>
      <c r="F380" s="256"/>
      <c r="G380" s="256"/>
      <c r="H380" s="256"/>
      <c r="I380" s="260"/>
      <c r="J380" s="260"/>
    </row>
    <row r="381" spans="1:10" x14ac:dyDescent="0.3">
      <c r="A381" s="256"/>
      <c r="B381" s="256"/>
      <c r="C381" s="256"/>
      <c r="D381" s="260"/>
      <c r="E381" s="260"/>
      <c r="F381" s="256"/>
      <c r="G381" s="256"/>
      <c r="H381" s="256"/>
      <c r="I381" s="260"/>
      <c r="J381" s="260"/>
    </row>
    <row r="382" spans="1:10" x14ac:dyDescent="0.3">
      <c r="A382" s="256"/>
      <c r="B382" s="256"/>
      <c r="C382" s="256"/>
      <c r="D382" s="260"/>
      <c r="E382" s="260"/>
      <c r="F382" s="256"/>
      <c r="G382" s="256"/>
      <c r="H382" s="256"/>
      <c r="I382" s="260"/>
      <c r="J382" s="260"/>
    </row>
    <row r="383" spans="1:10" x14ac:dyDescent="0.3">
      <c r="A383" s="256"/>
      <c r="B383" s="256"/>
      <c r="C383" s="256"/>
      <c r="D383" s="260"/>
      <c r="E383" s="260"/>
      <c r="F383" s="256"/>
      <c r="G383" s="256"/>
      <c r="H383" s="256"/>
      <c r="I383" s="260"/>
      <c r="J383" s="260"/>
    </row>
    <row r="384" spans="1:10" x14ac:dyDescent="0.3">
      <c r="A384" s="256"/>
      <c r="B384" s="256"/>
      <c r="C384" s="256"/>
      <c r="D384" s="260"/>
      <c r="E384" s="260"/>
      <c r="F384" s="256"/>
      <c r="G384" s="256"/>
      <c r="H384" s="256"/>
      <c r="I384" s="260"/>
      <c r="J384" s="260"/>
    </row>
    <row r="385" spans="1:10" x14ac:dyDescent="0.3">
      <c r="A385" s="256"/>
      <c r="B385" s="256"/>
      <c r="C385" s="256"/>
      <c r="D385" s="260"/>
      <c r="E385" s="260"/>
      <c r="F385" s="256"/>
      <c r="G385" s="256"/>
      <c r="H385" s="256"/>
      <c r="I385" s="260"/>
      <c r="J385" s="260"/>
    </row>
    <row r="386" spans="1:10" x14ac:dyDescent="0.3">
      <c r="A386" s="256"/>
      <c r="B386" s="256"/>
      <c r="C386" s="256"/>
      <c r="D386" s="260"/>
      <c r="E386" s="260"/>
      <c r="F386" s="256"/>
      <c r="G386" s="256"/>
      <c r="H386" s="256"/>
      <c r="I386" s="260"/>
      <c r="J386" s="260"/>
    </row>
    <row r="387" spans="1:10" x14ac:dyDescent="0.3">
      <c r="A387" s="256"/>
      <c r="B387" s="256"/>
      <c r="C387" s="256"/>
      <c r="D387" s="260"/>
      <c r="E387" s="260"/>
      <c r="F387" s="256"/>
      <c r="G387" s="256"/>
      <c r="H387" s="256"/>
      <c r="I387" s="260"/>
      <c r="J387" s="260"/>
    </row>
    <row r="388" spans="1:10" x14ac:dyDescent="0.3">
      <c r="A388" s="256"/>
      <c r="B388" s="256"/>
      <c r="C388" s="256"/>
      <c r="D388" s="260"/>
      <c r="E388" s="260"/>
      <c r="F388" s="256"/>
      <c r="G388" s="256"/>
      <c r="H388" s="256"/>
      <c r="I388" s="260"/>
      <c r="J388" s="260"/>
    </row>
    <row r="389" spans="1:10" x14ac:dyDescent="0.3">
      <c r="A389" s="256"/>
      <c r="B389" s="256"/>
      <c r="C389" s="256"/>
      <c r="D389" s="260"/>
      <c r="E389" s="260"/>
      <c r="F389" s="256"/>
      <c r="G389" s="256"/>
      <c r="H389" s="256"/>
      <c r="I389" s="260"/>
      <c r="J389" s="260"/>
    </row>
    <row r="390" spans="1:10" x14ac:dyDescent="0.3">
      <c r="A390" s="256"/>
      <c r="B390" s="256"/>
      <c r="C390" s="256"/>
      <c r="D390" s="260"/>
      <c r="E390" s="260"/>
      <c r="F390" s="256"/>
      <c r="G390" s="256"/>
      <c r="H390" s="256"/>
      <c r="I390" s="260"/>
      <c r="J390" s="260"/>
    </row>
    <row r="391" spans="1:10" x14ac:dyDescent="0.3">
      <c r="A391" s="256"/>
      <c r="B391" s="256"/>
      <c r="C391" s="256"/>
      <c r="D391" s="260"/>
      <c r="E391" s="260"/>
      <c r="F391" s="256"/>
      <c r="G391" s="256"/>
      <c r="H391" s="256"/>
      <c r="I391" s="260"/>
      <c r="J391" s="260"/>
    </row>
    <row r="392" spans="1:10" x14ac:dyDescent="0.3">
      <c r="A392" s="256"/>
      <c r="B392" s="256"/>
      <c r="C392" s="256"/>
      <c r="D392" s="260"/>
      <c r="E392" s="260"/>
      <c r="F392" s="256"/>
      <c r="G392" s="256"/>
      <c r="H392" s="256"/>
      <c r="I392" s="260"/>
      <c r="J392" s="260"/>
    </row>
    <row r="393" spans="1:10" x14ac:dyDescent="0.3">
      <c r="A393" s="256"/>
      <c r="B393" s="256"/>
      <c r="C393" s="256"/>
      <c r="D393" s="260"/>
      <c r="E393" s="260"/>
      <c r="F393" s="256"/>
      <c r="G393" s="256"/>
      <c r="H393" s="256"/>
      <c r="I393" s="260"/>
      <c r="J393" s="260"/>
    </row>
    <row r="394" spans="1:10" x14ac:dyDescent="0.3">
      <c r="A394" s="256"/>
      <c r="B394" s="256"/>
      <c r="C394" s="256"/>
      <c r="D394" s="260"/>
      <c r="E394" s="260"/>
      <c r="F394" s="256"/>
      <c r="G394" s="256"/>
      <c r="H394" s="256"/>
      <c r="I394" s="260"/>
      <c r="J394" s="260"/>
    </row>
    <row r="395" spans="1:10" x14ac:dyDescent="0.3">
      <c r="A395" s="256"/>
      <c r="B395" s="256"/>
      <c r="C395" s="256"/>
      <c r="D395" s="260"/>
      <c r="E395" s="260"/>
      <c r="F395" s="256"/>
      <c r="G395" s="256"/>
      <c r="H395" s="256"/>
      <c r="I395" s="260"/>
      <c r="J395" s="260"/>
    </row>
    <row r="396" spans="1:10" x14ac:dyDescent="0.3">
      <c r="A396" s="256"/>
      <c r="B396" s="256"/>
      <c r="C396" s="256"/>
      <c r="D396" s="260"/>
      <c r="E396" s="260"/>
      <c r="F396" s="256"/>
      <c r="G396" s="256"/>
      <c r="H396" s="256"/>
      <c r="I396" s="260"/>
      <c r="J396" s="260"/>
    </row>
    <row r="397" spans="1:10" x14ac:dyDescent="0.3">
      <c r="A397" s="256"/>
      <c r="B397" s="256"/>
      <c r="C397" s="256"/>
      <c r="D397" s="260"/>
      <c r="E397" s="260"/>
      <c r="F397" s="256"/>
      <c r="G397" s="256"/>
      <c r="H397" s="256"/>
      <c r="I397" s="260"/>
      <c r="J397" s="260"/>
    </row>
    <row r="398" spans="1:10" x14ac:dyDescent="0.3">
      <c r="A398" s="256"/>
      <c r="B398" s="256"/>
      <c r="C398" s="256"/>
      <c r="D398" s="260"/>
      <c r="E398" s="260"/>
      <c r="F398" s="256"/>
      <c r="G398" s="256"/>
      <c r="H398" s="256"/>
      <c r="I398" s="260"/>
      <c r="J398" s="260"/>
    </row>
    <row r="399" spans="1:10" x14ac:dyDescent="0.3">
      <c r="A399" s="256"/>
      <c r="B399" s="256"/>
      <c r="C399" s="256"/>
      <c r="D399" s="260"/>
      <c r="E399" s="260"/>
      <c r="F399" s="256"/>
      <c r="G399" s="256"/>
      <c r="H399" s="256"/>
      <c r="I399" s="260"/>
      <c r="J399" s="260"/>
    </row>
    <row r="400" spans="1:10" x14ac:dyDescent="0.3">
      <c r="A400" s="256"/>
      <c r="B400" s="256"/>
      <c r="C400" s="256"/>
      <c r="D400" s="260"/>
      <c r="E400" s="260"/>
      <c r="F400" s="256"/>
      <c r="G400" s="256"/>
      <c r="H400" s="256"/>
      <c r="I400" s="260"/>
      <c r="J400" s="260"/>
    </row>
    <row r="401" spans="1:10" x14ac:dyDescent="0.3">
      <c r="A401" s="256"/>
      <c r="B401" s="256"/>
      <c r="C401" s="256"/>
      <c r="D401" s="260"/>
      <c r="E401" s="260"/>
      <c r="F401" s="256"/>
      <c r="G401" s="256"/>
      <c r="H401" s="256"/>
      <c r="I401" s="260"/>
      <c r="J401" s="260"/>
    </row>
    <row r="402" spans="1:10" x14ac:dyDescent="0.3">
      <c r="A402" s="256"/>
      <c r="B402" s="256"/>
      <c r="C402" s="256"/>
      <c r="D402" s="260"/>
      <c r="E402" s="260"/>
      <c r="F402" s="256"/>
      <c r="G402" s="256"/>
      <c r="H402" s="256"/>
      <c r="I402" s="260"/>
      <c r="J402" s="260"/>
    </row>
    <row r="403" spans="1:10" x14ac:dyDescent="0.3">
      <c r="A403" s="256"/>
      <c r="B403" s="256"/>
      <c r="C403" s="256"/>
      <c r="D403" s="260"/>
      <c r="E403" s="260"/>
      <c r="F403" s="256"/>
      <c r="G403" s="256"/>
      <c r="H403" s="256"/>
      <c r="I403" s="260"/>
      <c r="J403" s="260"/>
    </row>
    <row r="404" spans="1:10" x14ac:dyDescent="0.3">
      <c r="A404" s="256"/>
      <c r="B404" s="256"/>
      <c r="C404" s="256"/>
      <c r="D404" s="260"/>
      <c r="E404" s="260"/>
      <c r="F404" s="256"/>
      <c r="G404" s="256"/>
      <c r="H404" s="256"/>
      <c r="I404" s="260"/>
      <c r="J404" s="260"/>
    </row>
    <row r="405" spans="1:10" x14ac:dyDescent="0.3">
      <c r="A405" s="256"/>
      <c r="B405" s="256"/>
      <c r="C405" s="256"/>
      <c r="D405" s="260"/>
      <c r="E405" s="260"/>
      <c r="F405" s="256"/>
      <c r="G405" s="256"/>
      <c r="H405" s="256"/>
      <c r="I405" s="260"/>
      <c r="J405" s="260"/>
    </row>
    <row r="406" spans="1:10" x14ac:dyDescent="0.3">
      <c r="A406" s="256"/>
      <c r="B406" s="256"/>
      <c r="C406" s="256"/>
      <c r="D406" s="260"/>
      <c r="E406" s="260"/>
      <c r="F406" s="256"/>
      <c r="G406" s="256"/>
      <c r="H406" s="256"/>
      <c r="I406" s="260"/>
      <c r="J406" s="260"/>
    </row>
    <row r="407" spans="1:10" x14ac:dyDescent="0.3">
      <c r="A407" s="256"/>
      <c r="B407" s="256"/>
      <c r="C407" s="256"/>
      <c r="D407" s="260"/>
      <c r="E407" s="260"/>
      <c r="F407" s="256"/>
      <c r="G407" s="256"/>
      <c r="H407" s="256"/>
      <c r="I407" s="260"/>
      <c r="J407" s="260"/>
    </row>
    <row r="408" spans="1:10" x14ac:dyDescent="0.3">
      <c r="A408" s="256"/>
      <c r="B408" s="256"/>
      <c r="C408" s="256"/>
      <c r="D408" s="260"/>
      <c r="E408" s="260"/>
      <c r="F408" s="256"/>
      <c r="G408" s="256"/>
      <c r="H408" s="256"/>
      <c r="I408" s="260"/>
      <c r="J408" s="260"/>
    </row>
    <row r="409" spans="1:10" x14ac:dyDescent="0.3">
      <c r="A409" s="256"/>
      <c r="B409" s="256"/>
      <c r="C409" s="256"/>
      <c r="D409" s="260"/>
      <c r="E409" s="260"/>
      <c r="F409" s="256"/>
      <c r="G409" s="256"/>
      <c r="H409" s="256"/>
      <c r="I409" s="260"/>
      <c r="J409" s="260"/>
    </row>
    <row r="410" spans="1:10" x14ac:dyDescent="0.3">
      <c r="A410" s="256"/>
      <c r="B410" s="256"/>
      <c r="C410" s="256"/>
      <c r="D410" s="260"/>
      <c r="E410" s="260"/>
      <c r="F410" s="256"/>
      <c r="G410" s="256"/>
      <c r="H410" s="256"/>
      <c r="I410" s="260"/>
      <c r="J410" s="260"/>
    </row>
    <row r="411" spans="1:10" x14ac:dyDescent="0.3">
      <c r="A411" s="256"/>
      <c r="B411" s="256"/>
      <c r="C411" s="256"/>
      <c r="D411" s="260"/>
      <c r="E411" s="260"/>
      <c r="F411" s="256"/>
      <c r="G411" s="256"/>
      <c r="H411" s="256"/>
      <c r="I411" s="260"/>
      <c r="J411" s="260"/>
    </row>
    <row r="412" spans="1:10" x14ac:dyDescent="0.3">
      <c r="A412" s="256"/>
      <c r="B412" s="256"/>
      <c r="C412" s="256"/>
      <c r="D412" s="260"/>
      <c r="E412" s="260"/>
      <c r="F412" s="256"/>
      <c r="G412" s="256"/>
      <c r="H412" s="256"/>
      <c r="I412" s="260"/>
      <c r="J412" s="260"/>
    </row>
    <row r="413" spans="1:10" x14ac:dyDescent="0.3">
      <c r="A413" s="256"/>
      <c r="B413" s="256"/>
      <c r="C413" s="256"/>
      <c r="D413" s="260"/>
      <c r="E413" s="260"/>
      <c r="F413" s="256"/>
      <c r="G413" s="256"/>
      <c r="H413" s="256"/>
      <c r="I413" s="260"/>
      <c r="J413" s="260"/>
    </row>
    <row r="414" spans="1:10" x14ac:dyDescent="0.3">
      <c r="A414" s="256"/>
      <c r="B414" s="256"/>
      <c r="C414" s="256"/>
      <c r="D414" s="260"/>
      <c r="E414" s="260"/>
      <c r="F414" s="256"/>
      <c r="G414" s="256"/>
      <c r="H414" s="256"/>
      <c r="I414" s="260"/>
      <c r="J414" s="260"/>
    </row>
    <row r="415" spans="1:10" x14ac:dyDescent="0.3">
      <c r="A415" s="256"/>
      <c r="B415" s="256"/>
      <c r="C415" s="256"/>
      <c r="D415" s="260"/>
      <c r="E415" s="260"/>
      <c r="F415" s="256"/>
      <c r="G415" s="256"/>
      <c r="H415" s="256"/>
      <c r="I415" s="260"/>
      <c r="J415" s="260"/>
    </row>
    <row r="416" spans="1:10" x14ac:dyDescent="0.3">
      <c r="A416" s="256"/>
      <c r="B416" s="256"/>
      <c r="C416" s="256"/>
      <c r="D416" s="260"/>
      <c r="E416" s="260"/>
      <c r="F416" s="256"/>
      <c r="G416" s="256"/>
      <c r="H416" s="256"/>
      <c r="I416" s="260"/>
      <c r="J416" s="260"/>
    </row>
    <row r="417" spans="1:10" x14ac:dyDescent="0.3">
      <c r="A417" s="256"/>
      <c r="B417" s="256"/>
      <c r="C417" s="256"/>
      <c r="D417" s="260"/>
      <c r="E417" s="260"/>
      <c r="F417" s="256"/>
      <c r="G417" s="256"/>
      <c r="H417" s="256"/>
      <c r="I417" s="260"/>
      <c r="J417" s="260"/>
    </row>
    <row r="418" spans="1:10" x14ac:dyDescent="0.3">
      <c r="A418" s="256"/>
      <c r="B418" s="256"/>
      <c r="C418" s="256"/>
      <c r="D418" s="260"/>
      <c r="E418" s="260"/>
      <c r="F418" s="256"/>
      <c r="G418" s="256"/>
      <c r="H418" s="256"/>
      <c r="I418" s="260"/>
      <c r="J418" s="260"/>
    </row>
    <row r="419" spans="1:10" x14ac:dyDescent="0.3">
      <c r="A419" s="256"/>
      <c r="B419" s="256"/>
      <c r="C419" s="256"/>
      <c r="D419" s="260"/>
      <c r="E419" s="260"/>
      <c r="F419" s="256"/>
      <c r="G419" s="256"/>
      <c r="H419" s="256"/>
      <c r="I419" s="260"/>
      <c r="J419" s="260"/>
    </row>
    <row r="420" spans="1:10" x14ac:dyDescent="0.3">
      <c r="A420" s="256"/>
      <c r="B420" s="256"/>
      <c r="C420" s="256"/>
      <c r="D420" s="260"/>
      <c r="E420" s="260"/>
      <c r="F420" s="256"/>
      <c r="G420" s="256"/>
      <c r="H420" s="256"/>
      <c r="I420" s="260"/>
      <c r="J420" s="260"/>
    </row>
    <row r="421" spans="1:10" x14ac:dyDescent="0.3">
      <c r="A421" s="256"/>
      <c r="B421" s="256"/>
      <c r="C421" s="256"/>
      <c r="D421" s="260"/>
      <c r="E421" s="260"/>
      <c r="F421" s="256"/>
      <c r="G421" s="256"/>
      <c r="H421" s="256"/>
      <c r="I421" s="260"/>
      <c r="J421" s="260"/>
    </row>
    <row r="422" spans="1:10" x14ac:dyDescent="0.3">
      <c r="A422" s="256"/>
      <c r="B422" s="256"/>
      <c r="C422" s="256"/>
      <c r="D422" s="260"/>
      <c r="E422" s="260"/>
      <c r="F422" s="256"/>
      <c r="G422" s="256"/>
      <c r="H422" s="256"/>
      <c r="I422" s="260"/>
      <c r="J422" s="260"/>
    </row>
    <row r="423" spans="1:10" x14ac:dyDescent="0.3">
      <c r="A423" s="256"/>
      <c r="B423" s="256"/>
      <c r="C423" s="256"/>
      <c r="D423" s="260"/>
      <c r="E423" s="260"/>
      <c r="F423" s="256"/>
      <c r="G423" s="256"/>
      <c r="H423" s="256"/>
      <c r="I423" s="260"/>
      <c r="J423" s="260"/>
    </row>
    <row r="424" spans="1:10" x14ac:dyDescent="0.3">
      <c r="A424" s="256"/>
      <c r="B424" s="256"/>
      <c r="C424" s="256"/>
      <c r="D424" s="260"/>
      <c r="E424" s="260"/>
      <c r="F424" s="256"/>
      <c r="G424" s="256"/>
      <c r="H424" s="256"/>
      <c r="I424" s="260"/>
      <c r="J424" s="260"/>
    </row>
    <row r="425" spans="1:10" x14ac:dyDescent="0.3">
      <c r="A425" s="256"/>
      <c r="B425" s="256"/>
      <c r="C425" s="256"/>
      <c r="D425" s="260"/>
      <c r="E425" s="260"/>
      <c r="F425" s="256"/>
      <c r="G425" s="256"/>
      <c r="H425" s="256"/>
      <c r="I425" s="260"/>
      <c r="J425" s="260"/>
    </row>
    <row r="426" spans="1:10" x14ac:dyDescent="0.3">
      <c r="A426" s="256"/>
      <c r="B426" s="256"/>
      <c r="C426" s="256"/>
      <c r="D426" s="260"/>
      <c r="E426" s="260"/>
      <c r="F426" s="256"/>
      <c r="G426" s="256"/>
      <c r="H426" s="256"/>
      <c r="I426" s="260"/>
      <c r="J426" s="260"/>
    </row>
    <row r="427" spans="1:10" x14ac:dyDescent="0.3">
      <c r="A427" s="256"/>
      <c r="B427" s="256"/>
      <c r="C427" s="256"/>
      <c r="D427" s="260"/>
      <c r="E427" s="260"/>
      <c r="F427" s="256"/>
      <c r="G427" s="256"/>
      <c r="H427" s="256"/>
      <c r="I427" s="260"/>
      <c r="J427" s="260"/>
    </row>
    <row r="428" spans="1:10" x14ac:dyDescent="0.3">
      <c r="A428" s="256"/>
      <c r="B428" s="256"/>
      <c r="C428" s="256"/>
      <c r="D428" s="260"/>
      <c r="E428" s="260"/>
      <c r="F428" s="256"/>
      <c r="G428" s="256"/>
      <c r="H428" s="256"/>
      <c r="I428" s="260"/>
      <c r="J428" s="260"/>
    </row>
    <row r="429" spans="1:10" x14ac:dyDescent="0.3">
      <c r="A429" s="256"/>
      <c r="B429" s="256"/>
      <c r="C429" s="256"/>
      <c r="D429" s="260"/>
      <c r="E429" s="260"/>
      <c r="F429" s="256"/>
      <c r="G429" s="256"/>
      <c r="H429" s="256"/>
      <c r="I429" s="260"/>
      <c r="J429" s="260"/>
    </row>
    <row r="430" spans="1:10" x14ac:dyDescent="0.3">
      <c r="A430" s="256"/>
      <c r="B430" s="256"/>
      <c r="C430" s="256"/>
      <c r="D430" s="260"/>
      <c r="E430" s="260"/>
      <c r="F430" s="256"/>
      <c r="G430" s="256"/>
      <c r="H430" s="256"/>
      <c r="I430" s="260"/>
      <c r="J430" s="260"/>
    </row>
    <row r="431" spans="1:10" x14ac:dyDescent="0.3">
      <c r="A431" s="256"/>
      <c r="B431" s="256"/>
      <c r="C431" s="256"/>
      <c r="D431" s="260"/>
      <c r="E431" s="260"/>
      <c r="F431" s="256"/>
      <c r="G431" s="256"/>
      <c r="H431" s="256"/>
      <c r="I431" s="260"/>
      <c r="J431" s="260"/>
    </row>
    <row r="432" spans="1:10" x14ac:dyDescent="0.3">
      <c r="A432" s="256"/>
      <c r="B432" s="256"/>
      <c r="C432" s="256"/>
      <c r="D432" s="260"/>
      <c r="E432" s="260"/>
      <c r="F432" s="256"/>
      <c r="G432" s="256"/>
      <c r="H432" s="256"/>
      <c r="I432" s="260"/>
      <c r="J432" s="260"/>
    </row>
    <row r="433" spans="1:10" x14ac:dyDescent="0.3">
      <c r="A433" s="256"/>
      <c r="B433" s="256"/>
      <c r="C433" s="256"/>
      <c r="D433" s="260"/>
      <c r="E433" s="260"/>
      <c r="F433" s="256"/>
      <c r="G433" s="256"/>
      <c r="H433" s="256"/>
      <c r="I433" s="260"/>
      <c r="J433" s="260"/>
    </row>
    <row r="434" spans="1:10" x14ac:dyDescent="0.3">
      <c r="A434" s="256"/>
      <c r="B434" s="256"/>
      <c r="C434" s="256"/>
      <c r="D434" s="260"/>
      <c r="E434" s="260"/>
      <c r="F434" s="256"/>
      <c r="G434" s="256"/>
      <c r="H434" s="256"/>
      <c r="I434" s="260"/>
      <c r="J434" s="260"/>
    </row>
    <row r="435" spans="1:10" x14ac:dyDescent="0.3">
      <c r="A435" s="256"/>
      <c r="B435" s="256"/>
      <c r="C435" s="256"/>
      <c r="D435" s="260"/>
      <c r="E435" s="260"/>
      <c r="F435" s="256"/>
      <c r="G435" s="256"/>
      <c r="H435" s="256"/>
      <c r="I435" s="260"/>
      <c r="J435" s="260"/>
    </row>
    <row r="436" spans="1:10" x14ac:dyDescent="0.3">
      <c r="A436" s="256"/>
      <c r="B436" s="256"/>
      <c r="C436" s="256"/>
      <c r="D436" s="260"/>
      <c r="E436" s="260"/>
      <c r="F436" s="256"/>
      <c r="G436" s="256"/>
      <c r="H436" s="256"/>
      <c r="I436" s="260"/>
      <c r="J436" s="260"/>
    </row>
    <row r="437" spans="1:10" x14ac:dyDescent="0.3">
      <c r="A437" s="256"/>
      <c r="B437" s="256"/>
      <c r="C437" s="256"/>
      <c r="D437" s="260"/>
      <c r="E437" s="260"/>
      <c r="F437" s="256"/>
      <c r="G437" s="256"/>
      <c r="H437" s="256"/>
      <c r="I437" s="260"/>
      <c r="J437" s="260"/>
    </row>
    <row r="438" spans="1:10" x14ac:dyDescent="0.3">
      <c r="A438" s="256"/>
      <c r="B438" s="256"/>
      <c r="C438" s="256"/>
      <c r="D438" s="260"/>
      <c r="E438" s="260"/>
      <c r="F438" s="256"/>
      <c r="G438" s="256"/>
      <c r="H438" s="256"/>
      <c r="I438" s="260"/>
      <c r="J438" s="260"/>
    </row>
    <row r="439" spans="1:10" x14ac:dyDescent="0.3">
      <c r="A439" s="256"/>
      <c r="B439" s="256"/>
      <c r="C439" s="256"/>
      <c r="D439" s="260"/>
      <c r="E439" s="260"/>
      <c r="F439" s="256"/>
      <c r="G439" s="256"/>
      <c r="H439" s="256"/>
      <c r="I439" s="260"/>
      <c r="J439" s="260"/>
    </row>
    <row r="440" spans="1:10" x14ac:dyDescent="0.3">
      <c r="A440" s="256"/>
      <c r="B440" s="256"/>
      <c r="C440" s="256"/>
      <c r="D440" s="260"/>
      <c r="E440" s="260"/>
      <c r="F440" s="256"/>
      <c r="G440" s="256"/>
      <c r="H440" s="256"/>
      <c r="I440" s="260"/>
      <c r="J440" s="260"/>
    </row>
    <row r="441" spans="1:10" x14ac:dyDescent="0.3">
      <c r="A441" s="256"/>
      <c r="B441" s="256"/>
      <c r="C441" s="256"/>
      <c r="D441" s="260"/>
      <c r="E441" s="260"/>
      <c r="F441" s="256"/>
      <c r="G441" s="256"/>
      <c r="H441" s="256"/>
      <c r="I441" s="260"/>
      <c r="J441" s="260"/>
    </row>
    <row r="442" spans="1:10" x14ac:dyDescent="0.3">
      <c r="A442" s="256"/>
      <c r="B442" s="256"/>
      <c r="C442" s="256"/>
      <c r="D442" s="260"/>
      <c r="E442" s="260"/>
      <c r="F442" s="256"/>
      <c r="G442" s="256"/>
      <c r="H442" s="256"/>
      <c r="I442" s="260"/>
      <c r="J442" s="260"/>
    </row>
    <row r="443" spans="1:10" x14ac:dyDescent="0.3">
      <c r="A443" s="256"/>
      <c r="B443" s="256"/>
      <c r="C443" s="256"/>
      <c r="D443" s="260"/>
      <c r="E443" s="260"/>
      <c r="F443" s="256"/>
      <c r="G443" s="256"/>
      <c r="H443" s="256"/>
      <c r="I443" s="260"/>
      <c r="J443" s="260"/>
    </row>
    <row r="444" spans="1:10" x14ac:dyDescent="0.3">
      <c r="A444" s="256"/>
      <c r="B444" s="256"/>
      <c r="C444" s="256"/>
      <c r="D444" s="260"/>
      <c r="E444" s="260"/>
      <c r="F444" s="256"/>
      <c r="G444" s="256"/>
      <c r="H444" s="256"/>
      <c r="I444" s="260"/>
      <c r="J444" s="260"/>
    </row>
    <row r="445" spans="1:10" x14ac:dyDescent="0.3">
      <c r="A445" s="256"/>
      <c r="B445" s="256"/>
      <c r="C445" s="256"/>
      <c r="D445" s="260"/>
      <c r="E445" s="260"/>
      <c r="F445" s="256"/>
      <c r="G445" s="256"/>
      <c r="H445" s="256"/>
      <c r="I445" s="260"/>
      <c r="J445" s="260"/>
    </row>
    <row r="446" spans="1:10" x14ac:dyDescent="0.3">
      <c r="A446" s="256"/>
      <c r="B446" s="256"/>
      <c r="C446" s="256"/>
      <c r="D446" s="260"/>
      <c r="E446" s="260"/>
      <c r="F446" s="256"/>
      <c r="G446" s="256"/>
      <c r="H446" s="256"/>
      <c r="I446" s="260"/>
      <c r="J446" s="260"/>
    </row>
    <row r="447" spans="1:10" x14ac:dyDescent="0.3">
      <c r="A447" s="256"/>
      <c r="B447" s="256"/>
      <c r="C447" s="256"/>
      <c r="D447" s="260"/>
      <c r="E447" s="260"/>
      <c r="F447" s="256"/>
      <c r="G447" s="256"/>
      <c r="H447" s="256"/>
      <c r="I447" s="260"/>
      <c r="J447" s="260"/>
    </row>
    <row r="448" spans="1:10" x14ac:dyDescent="0.3">
      <c r="A448" s="256"/>
      <c r="B448" s="256"/>
      <c r="C448" s="256"/>
      <c r="D448" s="260"/>
      <c r="E448" s="260"/>
      <c r="F448" s="256"/>
      <c r="G448" s="256"/>
      <c r="H448" s="256"/>
      <c r="I448" s="260"/>
      <c r="J448" s="260"/>
    </row>
    <row r="449" spans="1:10" x14ac:dyDescent="0.3">
      <c r="A449" s="256"/>
      <c r="B449" s="256"/>
      <c r="C449" s="256"/>
      <c r="D449" s="260"/>
      <c r="E449" s="260"/>
      <c r="F449" s="256"/>
      <c r="G449" s="256"/>
      <c r="H449" s="256"/>
      <c r="I449" s="260"/>
      <c r="J449" s="260"/>
    </row>
    <row r="450" spans="1:10" x14ac:dyDescent="0.3">
      <c r="A450" s="256"/>
      <c r="B450" s="256"/>
      <c r="C450" s="256"/>
      <c r="D450" s="260"/>
      <c r="E450" s="260"/>
      <c r="F450" s="256"/>
      <c r="G450" s="256"/>
      <c r="H450" s="256"/>
      <c r="I450" s="260"/>
      <c r="J450" s="260"/>
    </row>
    <row r="451" spans="1:10" x14ac:dyDescent="0.3">
      <c r="A451" s="256"/>
      <c r="B451" s="256"/>
      <c r="C451" s="256"/>
      <c r="D451" s="260"/>
      <c r="E451" s="260"/>
      <c r="F451" s="256"/>
      <c r="G451" s="256"/>
      <c r="H451" s="256"/>
      <c r="I451" s="260"/>
      <c r="J451" s="260"/>
    </row>
    <row r="452" spans="1:10" x14ac:dyDescent="0.3">
      <c r="A452" s="256"/>
      <c r="B452" s="256"/>
      <c r="C452" s="256"/>
      <c r="D452" s="260"/>
      <c r="E452" s="260"/>
      <c r="F452" s="256"/>
      <c r="G452" s="256"/>
      <c r="H452" s="256"/>
      <c r="I452" s="260"/>
      <c r="J452" s="260"/>
    </row>
    <row r="453" spans="1:10" x14ac:dyDescent="0.3">
      <c r="A453" s="256"/>
      <c r="B453" s="256"/>
      <c r="C453" s="256"/>
      <c r="D453" s="260"/>
      <c r="E453" s="260"/>
      <c r="F453" s="256"/>
      <c r="G453" s="256"/>
      <c r="H453" s="256"/>
      <c r="I453" s="260"/>
      <c r="J453" s="260"/>
    </row>
    <row r="454" spans="1:10" x14ac:dyDescent="0.3">
      <c r="A454" s="256"/>
      <c r="B454" s="256"/>
      <c r="C454" s="256"/>
      <c r="D454" s="260"/>
      <c r="E454" s="260"/>
      <c r="F454" s="256"/>
      <c r="G454" s="256"/>
      <c r="H454" s="256"/>
      <c r="I454" s="260"/>
      <c r="J454" s="260"/>
    </row>
    <row r="455" spans="1:10" x14ac:dyDescent="0.3">
      <c r="A455" s="256"/>
      <c r="B455" s="256"/>
      <c r="C455" s="256"/>
      <c r="D455" s="260"/>
      <c r="E455" s="260"/>
      <c r="F455" s="256"/>
      <c r="G455" s="256"/>
      <c r="H455" s="256"/>
      <c r="I455" s="260"/>
      <c r="J455" s="260"/>
    </row>
    <row r="456" spans="1:10" x14ac:dyDescent="0.3">
      <c r="A456" s="256"/>
      <c r="B456" s="256"/>
      <c r="C456" s="256"/>
      <c r="D456" s="260"/>
      <c r="E456" s="260"/>
      <c r="F456" s="256"/>
      <c r="G456" s="256"/>
      <c r="H456" s="256"/>
      <c r="I456" s="260"/>
      <c r="J456" s="260"/>
    </row>
    <row r="457" spans="1:10" x14ac:dyDescent="0.3">
      <c r="A457" s="256"/>
      <c r="B457" s="256"/>
      <c r="C457" s="256"/>
      <c r="D457" s="260"/>
      <c r="E457" s="260"/>
      <c r="F457" s="256"/>
      <c r="G457" s="256"/>
      <c r="H457" s="256"/>
      <c r="I457" s="260"/>
      <c r="J457" s="260"/>
    </row>
    <row r="458" spans="1:10" x14ac:dyDescent="0.3">
      <c r="A458" s="256"/>
      <c r="B458" s="256"/>
      <c r="C458" s="256"/>
      <c r="D458" s="260"/>
      <c r="E458" s="260"/>
      <c r="F458" s="256"/>
      <c r="G458" s="256"/>
      <c r="H458" s="256"/>
      <c r="I458" s="260"/>
      <c r="J458" s="260"/>
    </row>
    <row r="459" spans="1:10" x14ac:dyDescent="0.3">
      <c r="A459" s="256"/>
      <c r="B459" s="256"/>
      <c r="C459" s="256"/>
      <c r="D459" s="260"/>
      <c r="E459" s="260"/>
      <c r="F459" s="256"/>
      <c r="G459" s="256"/>
      <c r="H459" s="256"/>
      <c r="I459" s="260"/>
      <c r="J459" s="260"/>
    </row>
    <row r="460" spans="1:10" x14ac:dyDescent="0.3">
      <c r="A460" s="256"/>
      <c r="B460" s="256"/>
      <c r="C460" s="256"/>
      <c r="D460" s="260"/>
      <c r="E460" s="260"/>
      <c r="F460" s="256"/>
      <c r="G460" s="256"/>
      <c r="H460" s="256"/>
      <c r="I460" s="260"/>
      <c r="J460" s="260"/>
    </row>
    <row r="461" spans="1:10" x14ac:dyDescent="0.3">
      <c r="A461" s="256"/>
      <c r="B461" s="256"/>
      <c r="C461" s="256"/>
      <c r="D461" s="260"/>
      <c r="E461" s="260"/>
      <c r="F461" s="256"/>
      <c r="G461" s="256"/>
      <c r="H461" s="256"/>
      <c r="I461" s="260"/>
      <c r="J461" s="260"/>
    </row>
    <row r="462" spans="1:10" x14ac:dyDescent="0.3">
      <c r="A462" s="256"/>
      <c r="B462" s="256"/>
      <c r="C462" s="256"/>
      <c r="D462" s="260"/>
      <c r="E462" s="260"/>
      <c r="F462" s="256"/>
      <c r="G462" s="256"/>
      <c r="H462" s="256"/>
      <c r="I462" s="260"/>
      <c r="J462" s="260"/>
    </row>
    <row r="463" spans="1:10" x14ac:dyDescent="0.3">
      <c r="A463" s="256"/>
      <c r="B463" s="256"/>
      <c r="C463" s="256"/>
      <c r="D463" s="260"/>
      <c r="E463" s="260"/>
      <c r="F463" s="256"/>
      <c r="G463" s="256"/>
      <c r="H463" s="256"/>
      <c r="I463" s="260"/>
      <c r="J463" s="260"/>
    </row>
    <row r="464" spans="1:10" x14ac:dyDescent="0.3">
      <c r="A464" s="256"/>
      <c r="B464" s="256"/>
      <c r="C464" s="256"/>
      <c r="D464" s="260"/>
      <c r="E464" s="260"/>
      <c r="F464" s="256"/>
      <c r="G464" s="256"/>
      <c r="H464" s="256"/>
      <c r="I464" s="260"/>
      <c r="J464" s="260"/>
    </row>
    <row r="465" spans="1:10" x14ac:dyDescent="0.3">
      <c r="A465" s="256"/>
      <c r="B465" s="256"/>
      <c r="C465" s="256"/>
      <c r="D465" s="260"/>
      <c r="E465" s="260"/>
      <c r="F465" s="256"/>
      <c r="G465" s="256"/>
      <c r="H465" s="256"/>
      <c r="I465" s="260"/>
      <c r="J465" s="260"/>
    </row>
    <row r="466" spans="1:10" x14ac:dyDescent="0.3">
      <c r="A466" s="256"/>
      <c r="B466" s="256"/>
      <c r="C466" s="256"/>
      <c r="D466" s="260"/>
      <c r="E466" s="260"/>
      <c r="F466" s="256"/>
      <c r="G466" s="256"/>
      <c r="H466" s="256"/>
      <c r="I466" s="260"/>
      <c r="J466" s="260"/>
    </row>
    <row r="467" spans="1:10" x14ac:dyDescent="0.3">
      <c r="A467" s="256"/>
      <c r="B467" s="256"/>
      <c r="C467" s="256"/>
      <c r="D467" s="260"/>
      <c r="E467" s="260"/>
      <c r="F467" s="256"/>
      <c r="G467" s="256"/>
      <c r="H467" s="256"/>
      <c r="I467" s="260"/>
      <c r="J467" s="260"/>
    </row>
    <row r="468" spans="1:10" x14ac:dyDescent="0.3">
      <c r="A468" s="256"/>
      <c r="B468" s="256"/>
      <c r="C468" s="256"/>
      <c r="D468" s="260"/>
      <c r="E468" s="260"/>
      <c r="F468" s="256"/>
      <c r="G468" s="256"/>
      <c r="H468" s="256"/>
      <c r="I468" s="260"/>
      <c r="J468" s="260"/>
    </row>
    <row r="469" spans="1:10" x14ac:dyDescent="0.3">
      <c r="A469" s="256"/>
      <c r="B469" s="256"/>
      <c r="C469" s="256"/>
      <c r="D469" s="260"/>
      <c r="E469" s="260"/>
      <c r="F469" s="256"/>
      <c r="G469" s="256"/>
      <c r="H469" s="256"/>
      <c r="I469" s="260"/>
      <c r="J469" s="260"/>
    </row>
    <row r="470" spans="1:10" x14ac:dyDescent="0.3">
      <c r="A470" s="256"/>
      <c r="B470" s="256"/>
      <c r="C470" s="256"/>
      <c r="D470" s="260"/>
      <c r="E470" s="260"/>
      <c r="F470" s="256"/>
      <c r="G470" s="256"/>
      <c r="H470" s="256"/>
      <c r="I470" s="260"/>
      <c r="J470" s="260"/>
    </row>
    <row r="471" spans="1:10" x14ac:dyDescent="0.3">
      <c r="A471" s="256"/>
      <c r="B471" s="256"/>
      <c r="C471" s="256"/>
      <c r="D471" s="260"/>
      <c r="E471" s="260"/>
      <c r="F471" s="256"/>
      <c r="G471" s="256"/>
      <c r="H471" s="256"/>
      <c r="I471" s="260"/>
      <c r="J471" s="260"/>
    </row>
    <row r="472" spans="1:10" x14ac:dyDescent="0.3">
      <c r="A472" s="256"/>
      <c r="B472" s="256"/>
      <c r="C472" s="256"/>
      <c r="D472" s="260"/>
      <c r="E472" s="260"/>
      <c r="F472" s="256"/>
      <c r="G472" s="256"/>
      <c r="H472" s="256"/>
      <c r="I472" s="260"/>
      <c r="J472" s="260"/>
    </row>
    <row r="473" spans="1:10" x14ac:dyDescent="0.3">
      <c r="A473" s="256"/>
      <c r="B473" s="256"/>
      <c r="C473" s="256"/>
      <c r="D473" s="260"/>
      <c r="E473" s="260"/>
      <c r="F473" s="256"/>
      <c r="G473" s="256"/>
      <c r="H473" s="256"/>
      <c r="I473" s="260"/>
      <c r="J473" s="260"/>
    </row>
    <row r="474" spans="1:10" x14ac:dyDescent="0.3">
      <c r="A474" s="256"/>
      <c r="B474" s="256"/>
      <c r="C474" s="256"/>
      <c r="D474" s="260"/>
      <c r="E474" s="260"/>
      <c r="F474" s="256"/>
      <c r="G474" s="256"/>
      <c r="H474" s="256"/>
      <c r="I474" s="260"/>
      <c r="J474" s="260"/>
    </row>
    <row r="475" spans="1:10" x14ac:dyDescent="0.3">
      <c r="A475" s="256"/>
      <c r="B475" s="256"/>
      <c r="C475" s="256"/>
      <c r="D475" s="260"/>
      <c r="E475" s="260"/>
      <c r="F475" s="256"/>
      <c r="G475" s="256"/>
      <c r="H475" s="256"/>
      <c r="I475" s="260"/>
      <c r="J475" s="260"/>
    </row>
    <row r="476" spans="1:10" x14ac:dyDescent="0.3">
      <c r="A476" s="256"/>
      <c r="B476" s="256"/>
      <c r="C476" s="256"/>
      <c r="D476" s="260"/>
      <c r="E476" s="260"/>
      <c r="F476" s="256"/>
      <c r="G476" s="256"/>
      <c r="H476" s="256"/>
      <c r="I476" s="260"/>
      <c r="J476" s="260"/>
    </row>
    <row r="477" spans="1:10" x14ac:dyDescent="0.3">
      <c r="A477" s="256"/>
      <c r="B477" s="256"/>
      <c r="C477" s="256"/>
      <c r="D477" s="260"/>
      <c r="E477" s="260"/>
      <c r="F477" s="256"/>
      <c r="G477" s="256"/>
      <c r="H477" s="256"/>
      <c r="I477" s="260"/>
      <c r="J477" s="260"/>
    </row>
    <row r="478" spans="1:10" x14ac:dyDescent="0.3">
      <c r="A478" s="256"/>
      <c r="B478" s="256"/>
      <c r="C478" s="256"/>
      <c r="D478" s="260"/>
      <c r="E478" s="260"/>
      <c r="F478" s="256"/>
      <c r="G478" s="256"/>
      <c r="H478" s="256"/>
      <c r="I478" s="260"/>
      <c r="J478" s="260"/>
    </row>
    <row r="479" spans="1:10" x14ac:dyDescent="0.3">
      <c r="A479" s="256"/>
      <c r="B479" s="256"/>
      <c r="C479" s="256"/>
      <c r="D479" s="260"/>
      <c r="E479" s="260"/>
      <c r="F479" s="256"/>
      <c r="G479" s="256"/>
      <c r="H479" s="256"/>
      <c r="I479" s="260"/>
      <c r="J479" s="260"/>
    </row>
    <row r="480" spans="1:10" x14ac:dyDescent="0.3">
      <c r="A480" s="256"/>
      <c r="B480" s="256"/>
      <c r="C480" s="256"/>
      <c r="D480" s="260"/>
      <c r="E480" s="260"/>
      <c r="F480" s="256"/>
      <c r="G480" s="256"/>
      <c r="H480" s="256"/>
      <c r="I480" s="260"/>
      <c r="J480" s="260"/>
    </row>
    <row r="481" spans="1:10" x14ac:dyDescent="0.3">
      <c r="A481" s="256"/>
      <c r="B481" s="256"/>
      <c r="C481" s="256"/>
      <c r="D481" s="260"/>
      <c r="E481" s="260"/>
      <c r="F481" s="256"/>
      <c r="G481" s="256"/>
      <c r="H481" s="256"/>
      <c r="I481" s="260"/>
      <c r="J481" s="260"/>
    </row>
    <row r="482" spans="1:10" x14ac:dyDescent="0.3">
      <c r="A482" s="256"/>
      <c r="B482" s="256"/>
      <c r="C482" s="256"/>
      <c r="D482" s="260"/>
      <c r="E482" s="260"/>
      <c r="F482" s="256"/>
      <c r="G482" s="256"/>
      <c r="H482" s="256"/>
      <c r="I482" s="260"/>
      <c r="J482" s="260"/>
    </row>
    <row r="483" spans="1:10" x14ac:dyDescent="0.3">
      <c r="B483" s="256"/>
    </row>
  </sheetData>
  <sheetProtection algorithmName="SHA-512" hashValue="UGEDQfX9MKnJ9gInv4Potl4zSqG7o/z2hMFSMPll6d1DfoWSh49NsPLmpBHiWVbXrOmygYeoov2WMK4iYN2j0g==" saltValue="t6oNwxx3C/Y3BGduNAdfKQ==" spinCount="100000" sheet="1" objects="1" scenarios="1" insertRows="0"/>
  <mergeCells count="19">
    <mergeCell ref="F4:J4"/>
    <mergeCell ref="A4:E4"/>
    <mergeCell ref="K1:N6"/>
    <mergeCell ref="H5:H6"/>
    <mergeCell ref="I5:I6"/>
    <mergeCell ref="J5:J6"/>
    <mergeCell ref="A1:B1"/>
    <mergeCell ref="C22:F22"/>
    <mergeCell ref="H21:I21"/>
    <mergeCell ref="A5:A6"/>
    <mergeCell ref="B5:B6"/>
    <mergeCell ref="C5:C6"/>
    <mergeCell ref="D5:D6"/>
    <mergeCell ref="F5:F6"/>
    <mergeCell ref="G5:G6"/>
    <mergeCell ref="C21:F21"/>
    <mergeCell ref="E5:E6"/>
    <mergeCell ref="H18:I18"/>
    <mergeCell ref="A18:E18"/>
  </mergeCells>
  <pageMargins left="0.7" right="0.7" top="0.75" bottom="0.75" header="0.3" footer="0.3"/>
  <pageSetup paperSize="9" scale="8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9"/>
  <sheetViews>
    <sheetView view="pageBreakPreview" zoomScaleNormal="100" zoomScaleSheetLayoutView="100" workbookViewId="0">
      <selection activeCell="H10" sqref="H10"/>
    </sheetView>
  </sheetViews>
  <sheetFormatPr defaultColWidth="9.109375" defaultRowHeight="10.199999999999999" x14ac:dyDescent="0.2"/>
  <cols>
    <col min="1" max="1" width="4.6640625" style="264" customWidth="1"/>
    <col min="2" max="2" width="33.6640625" style="264" customWidth="1"/>
    <col min="3" max="3" width="11.6640625" style="264" customWidth="1"/>
    <col min="4" max="5" width="13.6640625" style="266" customWidth="1"/>
    <col min="6" max="6" width="4.6640625" style="264" customWidth="1"/>
    <col min="7" max="7" width="33.6640625" style="264" customWidth="1"/>
    <col min="8" max="8" width="11.6640625" style="264" customWidth="1"/>
    <col min="9" max="10" width="13.6640625" style="266" customWidth="1"/>
    <col min="11" max="16384" width="9.109375" style="264"/>
  </cols>
  <sheetData>
    <row r="1" spans="1:15" ht="75" customHeight="1" x14ac:dyDescent="0.2">
      <c r="A1" s="452" t="s">
        <v>495</v>
      </c>
      <c r="B1" s="453"/>
      <c r="C1" s="256"/>
      <c r="D1" s="260"/>
      <c r="E1" s="260"/>
      <c r="F1" s="256"/>
      <c r="G1" s="256"/>
      <c r="H1" s="256"/>
      <c r="I1" s="260"/>
      <c r="J1" s="260"/>
    </row>
    <row r="2" spans="1:15" ht="14.4" x14ac:dyDescent="0.3">
      <c r="A2" s="263"/>
      <c r="B2" s="302" t="s">
        <v>435</v>
      </c>
      <c r="C2" s="263"/>
    </row>
    <row r="3" spans="1:15" x14ac:dyDescent="0.2">
      <c r="A3" s="264" t="s">
        <v>474</v>
      </c>
    </row>
    <row r="4" spans="1:15" ht="20.100000000000001" customHeight="1" x14ac:dyDescent="0.2">
      <c r="A4" s="447" t="s">
        <v>430</v>
      </c>
      <c r="B4" s="448"/>
      <c r="C4" s="448"/>
      <c r="D4" s="448"/>
      <c r="E4" s="449"/>
      <c r="F4" s="446" t="s">
        <v>431</v>
      </c>
      <c r="G4" s="446"/>
      <c r="H4" s="446"/>
      <c r="I4" s="446"/>
      <c r="J4" s="446"/>
      <c r="K4" s="454" t="s">
        <v>473</v>
      </c>
      <c r="L4" s="455"/>
      <c r="M4" s="455"/>
      <c r="N4" s="455"/>
      <c r="O4" s="455"/>
    </row>
    <row r="5" spans="1:15" s="265" customFormat="1" ht="20.100000000000001" customHeight="1" x14ac:dyDescent="0.2">
      <c r="A5" s="440" t="s">
        <v>426</v>
      </c>
      <c r="B5" s="440" t="s">
        <v>427</v>
      </c>
      <c r="C5" s="440" t="s">
        <v>432</v>
      </c>
      <c r="D5" s="441" t="s">
        <v>433</v>
      </c>
      <c r="E5" s="441" t="s">
        <v>472</v>
      </c>
      <c r="F5" s="456" t="s">
        <v>426</v>
      </c>
      <c r="G5" s="456" t="s">
        <v>427</v>
      </c>
      <c r="H5" s="456" t="s">
        <v>432</v>
      </c>
      <c r="I5" s="457" t="s">
        <v>434</v>
      </c>
      <c r="J5" s="451" t="s">
        <v>472</v>
      </c>
      <c r="K5" s="454"/>
      <c r="L5" s="455"/>
      <c r="M5" s="455"/>
      <c r="N5" s="455"/>
      <c r="O5" s="455"/>
    </row>
    <row r="6" spans="1:15" s="265" customFormat="1" ht="41.25" customHeight="1" x14ac:dyDescent="0.2">
      <c r="A6" s="440"/>
      <c r="B6" s="440"/>
      <c r="C6" s="440"/>
      <c r="D6" s="442"/>
      <c r="E6" s="442"/>
      <c r="F6" s="440"/>
      <c r="G6" s="440"/>
      <c r="H6" s="440"/>
      <c r="I6" s="442"/>
      <c r="J6" s="451"/>
      <c r="K6" s="454"/>
      <c r="L6" s="455"/>
      <c r="M6" s="455"/>
      <c r="N6" s="455"/>
      <c r="O6" s="455"/>
    </row>
    <row r="7" spans="1:15" s="265" customFormat="1" ht="30" customHeight="1" x14ac:dyDescent="0.2">
      <c r="A7" s="257"/>
      <c r="B7" s="257"/>
      <c r="C7" s="257"/>
      <c r="D7" s="261"/>
      <c r="E7" s="261"/>
      <c r="F7" s="257"/>
      <c r="G7" s="257"/>
      <c r="H7" s="257"/>
      <c r="I7" s="261"/>
      <c r="J7" s="261"/>
      <c r="K7" s="454"/>
      <c r="L7" s="455"/>
      <c r="M7" s="455"/>
      <c r="N7" s="455"/>
      <c r="O7" s="455"/>
    </row>
    <row r="8" spans="1:15" s="265" customFormat="1" ht="30" customHeight="1" x14ac:dyDescent="0.2">
      <c r="A8" s="257"/>
      <c r="B8" s="257"/>
      <c r="C8" s="257"/>
      <c r="D8" s="261"/>
      <c r="E8" s="261"/>
      <c r="F8" s="257"/>
      <c r="G8" s="257"/>
      <c r="H8" s="257"/>
      <c r="I8" s="261"/>
      <c r="J8" s="261"/>
      <c r="K8" s="454"/>
      <c r="L8" s="455"/>
      <c r="M8" s="455"/>
      <c r="N8" s="455"/>
      <c r="O8" s="455"/>
    </row>
    <row r="9" spans="1:15" s="265" customFormat="1" ht="30" customHeight="1" x14ac:dyDescent="0.2">
      <c r="A9" s="257"/>
      <c r="B9" s="257"/>
      <c r="C9" s="257"/>
      <c r="D9" s="261"/>
      <c r="E9" s="261"/>
      <c r="F9" s="257"/>
      <c r="G9" s="257"/>
      <c r="H9" s="257"/>
      <c r="I9" s="261"/>
      <c r="J9" s="261"/>
    </row>
    <row r="10" spans="1:15" s="265" customFormat="1" ht="30" customHeight="1" x14ac:dyDescent="0.2">
      <c r="A10" s="257"/>
      <c r="B10" s="257"/>
      <c r="C10" s="257"/>
      <c r="D10" s="261"/>
      <c r="E10" s="261"/>
      <c r="F10" s="257"/>
      <c r="G10" s="257"/>
      <c r="H10" s="257"/>
      <c r="I10" s="261"/>
      <c r="J10" s="261"/>
    </row>
    <row r="11" spans="1:15" s="265" customFormat="1" ht="30" customHeight="1" x14ac:dyDescent="0.2">
      <c r="A11" s="257"/>
      <c r="B11" s="257"/>
      <c r="C11" s="257"/>
      <c r="D11" s="261"/>
      <c r="E11" s="261"/>
      <c r="F11" s="257"/>
      <c r="G11" s="257"/>
      <c r="H11" s="257"/>
      <c r="I11" s="261"/>
      <c r="J11" s="261"/>
    </row>
    <row r="12" spans="1:15" s="265" customFormat="1" ht="30" customHeight="1" x14ac:dyDescent="0.2">
      <c r="A12" s="257"/>
      <c r="B12" s="257"/>
      <c r="C12" s="257"/>
      <c r="D12" s="261"/>
      <c r="E12" s="261"/>
      <c r="F12" s="257"/>
      <c r="G12" s="257"/>
      <c r="H12" s="257"/>
      <c r="I12" s="261"/>
      <c r="J12" s="261"/>
    </row>
    <row r="13" spans="1:15" s="265" customFormat="1" ht="30" customHeight="1" x14ac:dyDescent="0.2">
      <c r="A13" s="257"/>
      <c r="B13" s="257"/>
      <c r="C13" s="257"/>
      <c r="D13" s="261"/>
      <c r="E13" s="261"/>
      <c r="F13" s="257"/>
      <c r="G13" s="257"/>
      <c r="H13" s="257"/>
      <c r="I13" s="261"/>
      <c r="J13" s="261"/>
    </row>
    <row r="14" spans="1:15" s="265" customFormat="1" ht="30" customHeight="1" x14ac:dyDescent="0.2">
      <c r="A14" s="257"/>
      <c r="B14" s="257"/>
      <c r="C14" s="257"/>
      <c r="D14" s="261"/>
      <c r="E14" s="261"/>
      <c r="F14" s="257"/>
      <c r="G14" s="257"/>
      <c r="H14" s="257"/>
      <c r="I14" s="261"/>
      <c r="J14" s="261"/>
    </row>
    <row r="15" spans="1:15" s="265" customFormat="1" ht="30" customHeight="1" x14ac:dyDescent="0.2">
      <c r="A15" s="257"/>
      <c r="B15" s="257"/>
      <c r="C15" s="257"/>
      <c r="D15" s="261"/>
      <c r="E15" s="261"/>
      <c r="F15" s="257"/>
      <c r="G15" s="257"/>
      <c r="H15" s="257"/>
      <c r="I15" s="261"/>
      <c r="J15" s="261"/>
    </row>
    <row r="16" spans="1:15" s="265" customFormat="1" ht="30" customHeight="1" x14ac:dyDescent="0.2">
      <c r="A16" s="445" t="s">
        <v>478</v>
      </c>
      <c r="B16" s="445"/>
      <c r="C16" s="445"/>
      <c r="D16" s="445"/>
      <c r="E16" s="445"/>
      <c r="F16" s="258"/>
      <c r="G16" s="258"/>
      <c r="H16" s="258"/>
      <c r="I16" s="262"/>
      <c r="J16" s="262"/>
    </row>
    <row r="17" spans="1:11" s="265" customFormat="1" ht="30" customHeight="1" x14ac:dyDescent="0.3">
      <c r="A17" s="258"/>
      <c r="B17" s="291" t="s">
        <v>453</v>
      </c>
      <c r="C17" s="443" t="s">
        <v>454</v>
      </c>
      <c r="D17" s="443"/>
      <c r="E17" s="443"/>
      <c r="F17" s="443"/>
      <c r="G17" s="291"/>
      <c r="H17" s="258"/>
      <c r="I17" s="262"/>
      <c r="J17" s="262"/>
    </row>
    <row r="18" spans="1:11" ht="13.8" x14ac:dyDescent="0.3">
      <c r="A18" s="256"/>
      <c r="B18" s="306" t="s">
        <v>455</v>
      </c>
      <c r="C18" s="438" t="s">
        <v>456</v>
      </c>
      <c r="D18" s="438"/>
      <c r="E18" s="438"/>
      <c r="F18" s="438"/>
      <c r="G18" s="306"/>
      <c r="H18" s="444"/>
      <c r="I18" s="444"/>
      <c r="J18" s="295"/>
    </row>
    <row r="19" spans="1:11" x14ac:dyDescent="0.2">
      <c r="A19" s="256"/>
      <c r="B19" s="256"/>
      <c r="C19" s="256"/>
      <c r="D19" s="439"/>
      <c r="E19" s="439"/>
      <c r="F19" s="439"/>
      <c r="G19" s="305"/>
      <c r="H19" s="439"/>
      <c r="I19" s="439"/>
      <c r="J19" s="293"/>
      <c r="K19" s="263"/>
    </row>
  </sheetData>
  <sheetProtection algorithmName="SHA-512" hashValue="3uW7ZrBS945bgdNWqZDkyWkkO+CyK4HsI2K3CP6q9MD/j6seo4mb2GjfGodw8UMLjB/EclUOvF5VSclohxNhbw==" saltValue="iLbrWgVwiF8Nmw6ktTPv/w==" spinCount="100000" sheet="1" objects="1" scenarios="1" insertRows="0"/>
  <mergeCells count="20">
    <mergeCell ref="D19:F19"/>
    <mergeCell ref="H19:I19"/>
    <mergeCell ref="A5:A6"/>
    <mergeCell ref="B5:B6"/>
    <mergeCell ref="C5:C6"/>
    <mergeCell ref="D5:D6"/>
    <mergeCell ref="F5:F6"/>
    <mergeCell ref="G5:G6"/>
    <mergeCell ref="H5:H6"/>
    <mergeCell ref="I5:I6"/>
    <mergeCell ref="E5:E6"/>
    <mergeCell ref="K4:O8"/>
    <mergeCell ref="A1:B1"/>
    <mergeCell ref="A16:E16"/>
    <mergeCell ref="C17:F17"/>
    <mergeCell ref="C18:F18"/>
    <mergeCell ref="H18:I18"/>
    <mergeCell ref="F4:J4"/>
    <mergeCell ref="A4:E4"/>
    <mergeCell ref="J5:J6"/>
  </mergeCells>
  <pageMargins left="0.7" right="0.7" top="0.75" bottom="0.75" header="0.3" footer="0.3"/>
  <pageSetup paperSize="9"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0"/>
  <sheetViews>
    <sheetView view="pageBreakPreview" topLeftCell="A4" zoomScaleNormal="100" zoomScaleSheetLayoutView="100" workbookViewId="0">
      <selection activeCell="C10" sqref="C10"/>
    </sheetView>
  </sheetViews>
  <sheetFormatPr defaultColWidth="9.109375" defaultRowHeight="10.199999999999999" x14ac:dyDescent="0.2"/>
  <cols>
    <col min="1" max="1" width="4.6640625" style="264" customWidth="1"/>
    <col min="2" max="2" width="33.6640625" style="264" customWidth="1"/>
    <col min="3" max="3" width="11.6640625" style="264" customWidth="1"/>
    <col min="4" max="4" width="13.6640625" style="266" customWidth="1"/>
    <col min="5" max="5" width="4.6640625" style="264" customWidth="1"/>
    <col min="6" max="6" width="33.6640625" style="264" customWidth="1"/>
    <col min="7" max="7" width="11.6640625" style="264" customWidth="1"/>
    <col min="8" max="8" width="13.6640625" style="266" customWidth="1"/>
    <col min="9" max="16384" width="9.109375" style="264"/>
  </cols>
  <sheetData>
    <row r="1" spans="1:8" ht="82.5" customHeight="1" x14ac:dyDescent="0.2">
      <c r="A1" s="452" t="s">
        <v>495</v>
      </c>
      <c r="B1" s="453"/>
      <c r="C1" s="256"/>
      <c r="D1" s="260"/>
      <c r="E1" s="256"/>
      <c r="F1" s="256"/>
      <c r="G1" s="256"/>
      <c r="H1" s="260"/>
    </row>
    <row r="2" spans="1:8" ht="14.4" x14ac:dyDescent="0.3">
      <c r="A2" s="263"/>
      <c r="B2" s="302" t="s">
        <v>435</v>
      </c>
      <c r="C2" s="263"/>
    </row>
    <row r="3" spans="1:8" x14ac:dyDescent="0.2">
      <c r="A3" s="264" t="s">
        <v>476</v>
      </c>
    </row>
    <row r="4" spans="1:8" ht="34.5" customHeight="1" x14ac:dyDescent="0.2">
      <c r="A4" s="459" t="s">
        <v>436</v>
      </c>
      <c r="B4" s="460"/>
      <c r="C4" s="460"/>
      <c r="D4" s="461"/>
      <c r="E4" s="459" t="s">
        <v>437</v>
      </c>
      <c r="F4" s="460"/>
      <c r="G4" s="460"/>
      <c r="H4" s="461"/>
    </row>
    <row r="5" spans="1:8" s="265" customFormat="1" ht="20.100000000000001" customHeight="1" x14ac:dyDescent="0.2">
      <c r="A5" s="440" t="s">
        <v>426</v>
      </c>
      <c r="B5" s="440" t="s">
        <v>427</v>
      </c>
      <c r="C5" s="440" t="s">
        <v>438</v>
      </c>
      <c r="D5" s="441" t="s">
        <v>439</v>
      </c>
      <c r="E5" s="440" t="s">
        <v>426</v>
      </c>
      <c r="F5" s="440" t="s">
        <v>427</v>
      </c>
      <c r="G5" s="440" t="s">
        <v>438</v>
      </c>
      <c r="H5" s="441" t="s">
        <v>440</v>
      </c>
    </row>
    <row r="6" spans="1:8" s="265" customFormat="1" ht="41.25" customHeight="1" x14ac:dyDescent="0.2">
      <c r="A6" s="440"/>
      <c r="B6" s="440"/>
      <c r="C6" s="440"/>
      <c r="D6" s="442"/>
      <c r="E6" s="440"/>
      <c r="F6" s="440"/>
      <c r="G6" s="440"/>
      <c r="H6" s="442"/>
    </row>
    <row r="7" spans="1:8" s="265" customFormat="1" ht="30" customHeight="1" x14ac:dyDescent="0.2">
      <c r="A7" s="257"/>
      <c r="B7" s="257"/>
      <c r="C7" s="257" t="s">
        <v>441</v>
      </c>
      <c r="D7" s="261"/>
      <c r="E7" s="257"/>
      <c r="F7" s="257"/>
      <c r="G7" s="257" t="s">
        <v>336</v>
      </c>
      <c r="H7" s="261"/>
    </row>
    <row r="8" spans="1:8" s="265" customFormat="1" ht="30" customHeight="1" x14ac:dyDescent="0.2">
      <c r="A8" s="257"/>
      <c r="B8" s="257"/>
      <c r="C8" s="257"/>
      <c r="D8" s="261"/>
      <c r="E8" s="257"/>
      <c r="F8" s="257"/>
      <c r="G8" s="257"/>
      <c r="H8" s="261"/>
    </row>
    <row r="9" spans="1:8" s="265" customFormat="1" ht="30" customHeight="1" x14ac:dyDescent="0.2">
      <c r="A9" s="257"/>
      <c r="B9" s="257"/>
      <c r="C9" s="257"/>
      <c r="D9" s="261"/>
      <c r="E9" s="257"/>
      <c r="F9" s="257"/>
      <c r="G9" s="257"/>
      <c r="H9" s="261"/>
    </row>
    <row r="10" spans="1:8" s="265" customFormat="1" ht="30" customHeight="1" x14ac:dyDescent="0.2">
      <c r="A10" s="257"/>
      <c r="B10" s="257"/>
      <c r="C10" s="257"/>
      <c r="D10" s="261"/>
      <c r="E10" s="257"/>
      <c r="F10" s="257"/>
      <c r="G10" s="257"/>
      <c r="H10" s="261"/>
    </row>
    <row r="11" spans="1:8" s="265" customFormat="1" ht="30" customHeight="1" x14ac:dyDescent="0.2">
      <c r="A11" s="257"/>
      <c r="B11" s="257"/>
      <c r="C11" s="257"/>
      <c r="D11" s="261"/>
      <c r="E11" s="257"/>
      <c r="F11" s="257"/>
      <c r="G11" s="257"/>
      <c r="H11" s="261"/>
    </row>
    <row r="12" spans="1:8" s="265" customFormat="1" ht="30" customHeight="1" x14ac:dyDescent="0.2">
      <c r="A12" s="257"/>
      <c r="B12" s="257"/>
      <c r="C12" s="257"/>
      <c r="D12" s="261"/>
      <c r="E12" s="257"/>
      <c r="F12" s="257"/>
      <c r="G12" s="257"/>
      <c r="H12" s="261"/>
    </row>
    <row r="13" spans="1:8" s="265" customFormat="1" ht="30" customHeight="1" x14ac:dyDescent="0.2">
      <c r="A13" s="257"/>
      <c r="B13" s="257"/>
      <c r="C13" s="257"/>
      <c r="D13" s="261"/>
      <c r="E13" s="257"/>
      <c r="F13" s="257"/>
      <c r="G13" s="257"/>
      <c r="H13" s="261"/>
    </row>
    <row r="14" spans="1:8" s="265" customFormat="1" ht="30" customHeight="1" x14ac:dyDescent="0.2">
      <c r="A14" s="257"/>
      <c r="B14" s="257"/>
      <c r="C14" s="257"/>
      <c r="D14" s="261"/>
      <c r="E14" s="257"/>
      <c r="F14" s="257"/>
      <c r="G14" s="257"/>
      <c r="H14" s="261"/>
    </row>
    <row r="15" spans="1:8" s="265" customFormat="1" ht="30" customHeight="1" x14ac:dyDescent="0.2">
      <c r="A15" s="257"/>
      <c r="B15" s="257"/>
      <c r="C15" s="257"/>
      <c r="D15" s="261"/>
      <c r="E15" s="257"/>
      <c r="F15" s="257"/>
      <c r="G15" s="257"/>
      <c r="H15" s="261"/>
    </row>
    <row r="16" spans="1:8" s="265" customFormat="1" ht="30" customHeight="1" x14ac:dyDescent="0.2">
      <c r="A16" s="445" t="s">
        <v>478</v>
      </c>
      <c r="B16" s="445"/>
      <c r="C16" s="445"/>
      <c r="D16" s="445"/>
      <c r="E16" s="445"/>
      <c r="F16" s="258"/>
      <c r="G16" s="258"/>
      <c r="H16" s="262"/>
    </row>
    <row r="17" spans="1:9" s="265" customFormat="1" ht="30" customHeight="1" x14ac:dyDescent="0.2">
      <c r="A17" s="301"/>
      <c r="B17" s="301"/>
      <c r="C17" s="301"/>
      <c r="D17" s="301"/>
      <c r="E17" s="301"/>
      <c r="F17" s="258"/>
      <c r="G17" s="258"/>
      <c r="H17" s="262"/>
    </row>
    <row r="18" spans="1:9" s="265" customFormat="1" ht="30" customHeight="1" x14ac:dyDescent="0.3">
      <c r="A18" s="258"/>
      <c r="B18" s="291" t="s">
        <v>453</v>
      </c>
      <c r="C18" s="443" t="s">
        <v>454</v>
      </c>
      <c r="D18" s="443"/>
      <c r="E18" s="443"/>
      <c r="F18" s="291"/>
      <c r="G18" s="258"/>
      <c r="H18" s="262"/>
    </row>
    <row r="19" spans="1:9" ht="13.8" x14ac:dyDescent="0.3">
      <c r="A19" s="256"/>
      <c r="B19" s="306" t="s">
        <v>455</v>
      </c>
      <c r="C19" s="438" t="s">
        <v>456</v>
      </c>
      <c r="D19" s="438"/>
      <c r="E19" s="438"/>
      <c r="F19" s="306"/>
      <c r="G19" s="444"/>
      <c r="H19" s="444"/>
    </row>
    <row r="20" spans="1:9" x14ac:dyDescent="0.2">
      <c r="D20" s="458"/>
      <c r="E20" s="458"/>
      <c r="F20" s="263"/>
      <c r="G20" s="458"/>
      <c r="H20" s="458"/>
      <c r="I20" s="263"/>
    </row>
  </sheetData>
  <sheetProtection algorithmName="SHA-512" hashValue="brM5v5HiK7+aa2UvP+z4SMdp5BcxEuWNH3a4ngSl259DwxLIKt4ldEu6YzVTJW1yqJxCBKXcK2rLkF1P5dzXtg==" saltValue="nxJFdlXD1h4g6E3ostzYtg==" spinCount="100000" sheet="1" objects="1" scenarios="1" insertRows="0"/>
  <mergeCells count="17">
    <mergeCell ref="A1:B1"/>
    <mergeCell ref="A4:D4"/>
    <mergeCell ref="E4:H4"/>
    <mergeCell ref="A5:A6"/>
    <mergeCell ref="B5:B6"/>
    <mergeCell ref="C5:C6"/>
    <mergeCell ref="D5:D6"/>
    <mergeCell ref="E5:E6"/>
    <mergeCell ref="F5:F6"/>
    <mergeCell ref="G5:G6"/>
    <mergeCell ref="H5:H6"/>
    <mergeCell ref="A16:E16"/>
    <mergeCell ref="C18:E18"/>
    <mergeCell ref="C19:E19"/>
    <mergeCell ref="G19:H19"/>
    <mergeCell ref="D20:E20"/>
    <mergeCell ref="G20:H20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6"/>
  <sheetViews>
    <sheetView topLeftCell="A28" zoomScaleNormal="100" zoomScaleSheetLayoutView="100" workbookViewId="0">
      <selection activeCell="D27" sqref="D27"/>
    </sheetView>
  </sheetViews>
  <sheetFormatPr defaultRowHeight="14.4" x14ac:dyDescent="0.3"/>
  <cols>
    <col min="1" max="1" width="43" customWidth="1"/>
    <col min="2" max="2" width="38.88671875" customWidth="1"/>
    <col min="3" max="4" width="19.44140625" customWidth="1"/>
    <col min="5" max="6" width="20.6640625" customWidth="1"/>
  </cols>
  <sheetData>
    <row r="1" spans="1:4" ht="90.75" customHeight="1" x14ac:dyDescent="0.3">
      <c r="A1" s="182" t="s">
        <v>491</v>
      </c>
      <c r="B1" s="183" t="s">
        <v>489</v>
      </c>
      <c r="C1" s="346" t="s">
        <v>493</v>
      </c>
      <c r="D1" s="347"/>
    </row>
    <row r="2" spans="1:4" ht="31.5" customHeight="1" x14ac:dyDescent="0.3">
      <c r="A2" s="348"/>
      <c r="B2" s="348"/>
      <c r="C2" s="122" t="s">
        <v>71</v>
      </c>
      <c r="D2" s="122" t="s">
        <v>72</v>
      </c>
    </row>
    <row r="3" spans="1:4" ht="21.9" customHeight="1" x14ac:dyDescent="0.3">
      <c r="A3" s="349" t="s">
        <v>73</v>
      </c>
      <c r="B3" s="349"/>
      <c r="C3" s="273">
        <f>SUM(C4:C9)</f>
        <v>1741.43</v>
      </c>
      <c r="D3" s="273">
        <f>SUM(D4:D9)</f>
        <v>308.19</v>
      </c>
    </row>
    <row r="4" spans="1:4" ht="21.9" customHeight="1" x14ac:dyDescent="0.3">
      <c r="A4" s="345" t="s">
        <v>74</v>
      </c>
      <c r="B4" s="345"/>
      <c r="C4" s="277">
        <v>0</v>
      </c>
      <c r="D4" s="277">
        <v>0</v>
      </c>
    </row>
    <row r="5" spans="1:4" ht="21.9" customHeight="1" x14ac:dyDescent="0.3">
      <c r="A5" s="345" t="s">
        <v>458</v>
      </c>
      <c r="B5" s="345"/>
      <c r="C5" s="277">
        <v>0</v>
      </c>
      <c r="D5" s="277">
        <v>0</v>
      </c>
    </row>
    <row r="6" spans="1:4" ht="21.9" customHeight="1" x14ac:dyDescent="0.3">
      <c r="A6" s="345" t="s">
        <v>75</v>
      </c>
      <c r="B6" s="345"/>
      <c r="C6" s="277">
        <v>0</v>
      </c>
      <c r="D6" s="277">
        <v>0</v>
      </c>
    </row>
    <row r="7" spans="1:4" ht="21.9" customHeight="1" x14ac:dyDescent="0.3">
      <c r="A7" s="345" t="s">
        <v>76</v>
      </c>
      <c r="B7" s="345"/>
      <c r="C7" s="277">
        <v>0</v>
      </c>
      <c r="D7" s="277">
        <v>0</v>
      </c>
    </row>
    <row r="8" spans="1:4" ht="21.9" customHeight="1" x14ac:dyDescent="0.3">
      <c r="A8" s="345" t="s">
        <v>459</v>
      </c>
      <c r="B8" s="345"/>
      <c r="C8" s="277">
        <v>0</v>
      </c>
      <c r="D8" s="277">
        <v>0</v>
      </c>
    </row>
    <row r="9" spans="1:4" ht="21.9" customHeight="1" x14ac:dyDescent="0.3">
      <c r="A9" s="345" t="s">
        <v>460</v>
      </c>
      <c r="B9" s="345"/>
      <c r="C9" s="277">
        <v>1741.43</v>
      </c>
      <c r="D9" s="277">
        <v>308.19</v>
      </c>
    </row>
    <row r="10" spans="1:4" ht="21.9" customHeight="1" x14ac:dyDescent="0.3">
      <c r="A10" s="349" t="s">
        <v>77</v>
      </c>
      <c r="B10" s="349"/>
      <c r="C10" s="273">
        <f>SUM(C11:C20)</f>
        <v>7906282.2100000009</v>
      </c>
      <c r="D10" s="273">
        <f>SUM(D11:D20)</f>
        <v>10267122.509999998</v>
      </c>
    </row>
    <row r="11" spans="1:4" ht="21.9" customHeight="1" x14ac:dyDescent="0.3">
      <c r="A11" s="345" t="s">
        <v>78</v>
      </c>
      <c r="B11" s="345"/>
      <c r="C11" s="277">
        <v>0</v>
      </c>
      <c r="D11" s="277">
        <v>0</v>
      </c>
    </row>
    <row r="12" spans="1:4" ht="21.9" customHeight="1" x14ac:dyDescent="0.3">
      <c r="A12" s="345" t="s">
        <v>79</v>
      </c>
      <c r="B12" s="345"/>
      <c r="C12" s="277">
        <v>283264.94</v>
      </c>
      <c r="D12" s="277">
        <v>308547.13</v>
      </c>
    </row>
    <row r="13" spans="1:4" ht="21.9" customHeight="1" x14ac:dyDescent="0.3">
      <c r="A13" s="345" t="s">
        <v>80</v>
      </c>
      <c r="B13" s="345"/>
      <c r="C13" s="277">
        <v>1585190.01</v>
      </c>
      <c r="D13" s="277">
        <v>2498487.02</v>
      </c>
    </row>
    <row r="14" spans="1:4" ht="21.9" customHeight="1" x14ac:dyDescent="0.3">
      <c r="A14" s="345" t="s">
        <v>81</v>
      </c>
      <c r="B14" s="345"/>
      <c r="C14" s="277">
        <v>4925.04</v>
      </c>
      <c r="D14" s="277">
        <v>12297.28</v>
      </c>
    </row>
    <row r="15" spans="1:4" ht="21.9" customHeight="1" x14ac:dyDescent="0.3">
      <c r="A15" s="345" t="s">
        <v>82</v>
      </c>
      <c r="B15" s="345"/>
      <c r="C15" s="277">
        <v>4859332.79</v>
      </c>
      <c r="D15" s="277">
        <v>5983394.54</v>
      </c>
    </row>
    <row r="16" spans="1:4" ht="21.9" customHeight="1" x14ac:dyDescent="0.3">
      <c r="A16" s="345" t="s">
        <v>83</v>
      </c>
      <c r="B16" s="345"/>
      <c r="C16" s="277">
        <v>1154107.6100000001</v>
      </c>
      <c r="D16" s="277">
        <v>1444244.54</v>
      </c>
    </row>
    <row r="17" spans="1:4" ht="21.9" customHeight="1" x14ac:dyDescent="0.3">
      <c r="A17" s="345" t="s">
        <v>84</v>
      </c>
      <c r="B17" s="345"/>
      <c r="C17" s="277">
        <v>19461.82</v>
      </c>
      <c r="D17" s="277">
        <v>20152</v>
      </c>
    </row>
    <row r="18" spans="1:4" ht="21.9" customHeight="1" x14ac:dyDescent="0.3">
      <c r="A18" s="345" t="s">
        <v>85</v>
      </c>
      <c r="B18" s="345"/>
      <c r="C18" s="277">
        <v>0</v>
      </c>
      <c r="D18" s="277">
        <v>0</v>
      </c>
    </row>
    <row r="19" spans="1:4" ht="21.9" customHeight="1" x14ac:dyDescent="0.3">
      <c r="A19" s="345" t="s">
        <v>86</v>
      </c>
      <c r="B19" s="345"/>
      <c r="C19" s="277">
        <v>0</v>
      </c>
      <c r="D19" s="277">
        <v>0</v>
      </c>
    </row>
    <row r="20" spans="1:4" ht="21.9" customHeight="1" x14ac:dyDescent="0.3">
      <c r="A20" s="345" t="s">
        <v>87</v>
      </c>
      <c r="B20" s="345"/>
      <c r="C20" s="277">
        <v>0</v>
      </c>
      <c r="D20" s="277">
        <v>0</v>
      </c>
    </row>
    <row r="21" spans="1:4" ht="21.9" customHeight="1" x14ac:dyDescent="0.3">
      <c r="A21" s="349" t="s">
        <v>88</v>
      </c>
      <c r="B21" s="349"/>
      <c r="C21" s="273">
        <f>SUM(C3-C10)</f>
        <v>-7904540.7800000012</v>
      </c>
      <c r="D21" s="273">
        <f>SUM(D3-D10)</f>
        <v>-10266814.319999998</v>
      </c>
    </row>
    <row r="22" spans="1:4" ht="21.9" customHeight="1" x14ac:dyDescent="0.3">
      <c r="A22" s="349" t="s">
        <v>89</v>
      </c>
      <c r="B22" s="349"/>
      <c r="C22" s="273">
        <f>SUM(C23:C25)</f>
        <v>2178.84</v>
      </c>
      <c r="D22" s="273">
        <f>SUM(D23:D25)</f>
        <v>1475.16</v>
      </c>
    </row>
    <row r="23" spans="1:4" ht="21.9" customHeight="1" x14ac:dyDescent="0.3">
      <c r="A23" s="345" t="s">
        <v>90</v>
      </c>
      <c r="B23" s="345"/>
      <c r="C23" s="277">
        <v>0</v>
      </c>
      <c r="D23" s="277">
        <v>0</v>
      </c>
    </row>
    <row r="24" spans="1:4" ht="21.9" customHeight="1" x14ac:dyDescent="0.3">
      <c r="A24" s="345" t="s">
        <v>91</v>
      </c>
      <c r="B24" s="345"/>
      <c r="C24" s="277">
        <v>0</v>
      </c>
      <c r="D24" s="277">
        <v>0</v>
      </c>
    </row>
    <row r="25" spans="1:4" ht="21.9" customHeight="1" x14ac:dyDescent="0.3">
      <c r="A25" s="345" t="s">
        <v>92</v>
      </c>
      <c r="B25" s="345"/>
      <c r="C25" s="277">
        <v>2178.84</v>
      </c>
      <c r="D25" s="277">
        <v>1475.16</v>
      </c>
    </row>
    <row r="26" spans="1:4" ht="21.9" customHeight="1" x14ac:dyDescent="0.3">
      <c r="A26" s="349" t="s">
        <v>93</v>
      </c>
      <c r="B26" s="349"/>
      <c r="C26" s="273">
        <f>SUM(C27:C28)</f>
        <v>1153.56</v>
      </c>
      <c r="D26" s="273">
        <f>SUM(D27:D28)</f>
        <v>1196.19</v>
      </c>
    </row>
    <row r="27" spans="1:4" ht="30" customHeight="1" x14ac:dyDescent="0.3">
      <c r="A27" s="350" t="s">
        <v>94</v>
      </c>
      <c r="B27" s="350"/>
      <c r="C27" s="277">
        <v>0</v>
      </c>
      <c r="D27" s="277">
        <v>0</v>
      </c>
    </row>
    <row r="28" spans="1:4" ht="21.9" customHeight="1" x14ac:dyDescent="0.3">
      <c r="A28" s="345" t="s">
        <v>95</v>
      </c>
      <c r="B28" s="345"/>
      <c r="C28" s="277">
        <v>1153.56</v>
      </c>
      <c r="D28" s="277">
        <v>1196.19</v>
      </c>
    </row>
    <row r="29" spans="1:4" ht="21.9" customHeight="1" x14ac:dyDescent="0.3">
      <c r="A29" s="349" t="s">
        <v>96</v>
      </c>
      <c r="B29" s="349"/>
      <c r="C29" s="273">
        <f>SUM(C21,C22-C26)</f>
        <v>-7903515.5000000009</v>
      </c>
      <c r="D29" s="273">
        <f>SUM(D21,D22-D26)</f>
        <v>-10266535.349999998</v>
      </c>
    </row>
    <row r="30" spans="1:4" ht="21.9" customHeight="1" x14ac:dyDescent="0.3">
      <c r="A30" s="349" t="s">
        <v>97</v>
      </c>
      <c r="B30" s="349"/>
      <c r="C30" s="273">
        <f>SUM(C31:C33)</f>
        <v>0</v>
      </c>
      <c r="D30" s="273">
        <f>SUM(D31:D33)</f>
        <v>0</v>
      </c>
    </row>
    <row r="31" spans="1:4" ht="21.9" customHeight="1" x14ac:dyDescent="0.3">
      <c r="A31" s="345" t="s">
        <v>98</v>
      </c>
      <c r="B31" s="345"/>
      <c r="C31" s="277">
        <v>0</v>
      </c>
      <c r="D31" s="277">
        <v>0</v>
      </c>
    </row>
    <row r="32" spans="1:4" ht="21.9" customHeight="1" x14ac:dyDescent="0.3">
      <c r="A32" s="345" t="s">
        <v>99</v>
      </c>
      <c r="B32" s="345"/>
      <c r="C32" s="277">
        <v>0</v>
      </c>
      <c r="D32" s="277">
        <v>0</v>
      </c>
    </row>
    <row r="33" spans="1:6" ht="21.9" customHeight="1" x14ac:dyDescent="0.3">
      <c r="A33" s="345" t="s">
        <v>100</v>
      </c>
      <c r="B33" s="345"/>
      <c r="C33" s="277">
        <v>0</v>
      </c>
      <c r="D33" s="277">
        <v>0</v>
      </c>
    </row>
    <row r="34" spans="1:6" ht="21.9" customHeight="1" x14ac:dyDescent="0.3">
      <c r="A34" s="349" t="s">
        <v>101</v>
      </c>
      <c r="B34" s="349"/>
      <c r="C34" s="273">
        <f>SUM(C35:C36)</f>
        <v>0</v>
      </c>
      <c r="D34" s="273">
        <f>SUM(D35:D36)</f>
        <v>0</v>
      </c>
    </row>
    <row r="35" spans="1:6" ht="21.9" customHeight="1" x14ac:dyDescent="0.3">
      <c r="A35" s="345" t="s">
        <v>102</v>
      </c>
      <c r="B35" s="345"/>
      <c r="C35" s="277">
        <v>0</v>
      </c>
      <c r="D35" s="277">
        <v>0</v>
      </c>
    </row>
    <row r="36" spans="1:6" ht="21.9" customHeight="1" x14ac:dyDescent="0.3">
      <c r="A36" s="345" t="s">
        <v>103</v>
      </c>
      <c r="B36" s="345"/>
      <c r="C36" s="277">
        <v>0</v>
      </c>
      <c r="D36" s="277">
        <v>0</v>
      </c>
      <c r="E36" s="19" t="s">
        <v>154</v>
      </c>
      <c r="F36" s="7"/>
    </row>
    <row r="37" spans="1:6" ht="21.9" customHeight="1" x14ac:dyDescent="0.3">
      <c r="A37" s="349" t="s">
        <v>104</v>
      </c>
      <c r="B37" s="349"/>
      <c r="C37" s="273">
        <f>SUM(C29,C30-C34)</f>
        <v>-7903515.5000000009</v>
      </c>
      <c r="D37" s="273">
        <f>SUM(D29,D30-D34)</f>
        <v>-10266535.349999998</v>
      </c>
      <c r="E37" s="20" t="s">
        <v>156</v>
      </c>
      <c r="F37" s="21" t="s">
        <v>157</v>
      </c>
    </row>
    <row r="38" spans="1:6" ht="21.9" customHeight="1" x14ac:dyDescent="0.3">
      <c r="A38" s="349" t="s">
        <v>105</v>
      </c>
      <c r="B38" s="349"/>
      <c r="C38" s="278">
        <v>0</v>
      </c>
      <c r="D38" s="278">
        <v>0</v>
      </c>
      <c r="E38" s="22">
        <f>' Bilans zał.5 Rozp.'!F5</f>
        <v>-7903515.5</v>
      </c>
      <c r="F38" s="22">
        <f>C40-E38</f>
        <v>0</v>
      </c>
    </row>
    <row r="39" spans="1:6" ht="21.9" customHeight="1" x14ac:dyDescent="0.3">
      <c r="A39" s="349" t="s">
        <v>106</v>
      </c>
      <c r="B39" s="349"/>
      <c r="C39" s="278">
        <v>0</v>
      </c>
      <c r="D39" s="278">
        <v>0</v>
      </c>
      <c r="E39" s="166">
        <f>' Bilans zał.5 Rozp.'!G5</f>
        <v>-10266535.35</v>
      </c>
      <c r="F39" s="167">
        <f>D40-E39</f>
        <v>0</v>
      </c>
    </row>
    <row r="40" spans="1:6" ht="21.9" customHeight="1" x14ac:dyDescent="0.3">
      <c r="A40" s="349" t="s">
        <v>107</v>
      </c>
      <c r="B40" s="349"/>
      <c r="C40" s="273">
        <f>SUM(C37-C38-C39)</f>
        <v>-7903515.5000000009</v>
      </c>
      <c r="D40" s="273">
        <f>SUM(D37-D38-D39)</f>
        <v>-10266535.349999998</v>
      </c>
    </row>
    <row r="41" spans="1:6" x14ac:dyDescent="0.3">
      <c r="A41" s="112"/>
      <c r="B41" s="112"/>
      <c r="C41" s="112"/>
      <c r="D41" s="112"/>
    </row>
    <row r="42" spans="1:6" x14ac:dyDescent="0.3">
      <c r="A42" s="112"/>
      <c r="B42" s="112"/>
      <c r="C42" s="112"/>
      <c r="D42" s="112"/>
    </row>
    <row r="43" spans="1:6" x14ac:dyDescent="0.3">
      <c r="A43" s="112"/>
      <c r="B43" s="112"/>
      <c r="C43" s="112"/>
      <c r="D43" s="112"/>
    </row>
    <row r="44" spans="1:6" x14ac:dyDescent="0.3">
      <c r="A44" s="112"/>
      <c r="B44" s="112"/>
      <c r="C44" s="112"/>
      <c r="D44" s="112"/>
    </row>
    <row r="45" spans="1:6" x14ac:dyDescent="0.3">
      <c r="A45" s="120" t="s">
        <v>66</v>
      </c>
      <c r="B45" s="334" t="s">
        <v>68</v>
      </c>
      <c r="C45" s="334"/>
      <c r="D45" s="120" t="s">
        <v>69</v>
      </c>
    </row>
    <row r="46" spans="1:6" x14ac:dyDescent="0.3">
      <c r="A46" s="121" t="s">
        <v>67</v>
      </c>
      <c r="B46" s="325" t="s">
        <v>462</v>
      </c>
      <c r="C46" s="325"/>
      <c r="D46" s="121" t="s">
        <v>70</v>
      </c>
    </row>
  </sheetData>
  <sheetProtection algorithmName="SHA-512" hashValue="LL8WOE7P/zIK7gWBUj8dvvpq6/aMJR4cGhsPgv4TRSquJNaWBYRF3apZnpLtdiMvuOXyo8jc1DsK9dAluHcISg==" saltValue="eGlEPGBXqGxj8wmZ/oe9Tw==" spinCount="100000" sheet="1" objects="1" scenarios="1"/>
  <mergeCells count="42">
    <mergeCell ref="B46:C46"/>
    <mergeCell ref="A36:B36"/>
    <mergeCell ref="A37:B37"/>
    <mergeCell ref="A38:B38"/>
    <mergeCell ref="A39:B39"/>
    <mergeCell ref="A40:B40"/>
    <mergeCell ref="B45:C45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11:B11"/>
    <mergeCell ref="C1:D1"/>
    <mergeCell ref="A2:B2"/>
    <mergeCell ref="A3:B3"/>
    <mergeCell ref="A4:B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pageSetup paperSize="9" scale="6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397F2-E30B-42CA-BEFB-ACAEDEA90C87}">
  <dimension ref="A1:N17"/>
  <sheetViews>
    <sheetView view="pageBreakPreview" zoomScaleNormal="100" zoomScaleSheetLayoutView="100" workbookViewId="0">
      <selection activeCell="I12" sqref="I12"/>
    </sheetView>
  </sheetViews>
  <sheetFormatPr defaultColWidth="9.109375" defaultRowHeight="14.4" x14ac:dyDescent="0.3"/>
  <cols>
    <col min="1" max="1" width="6.6640625" style="310" customWidth="1"/>
    <col min="2" max="2" width="16.33203125" style="310" customWidth="1"/>
    <col min="3" max="3" width="9.6640625" style="310" customWidth="1"/>
    <col min="4" max="5" width="16.33203125" style="310" customWidth="1"/>
    <col min="6" max="6" width="6.6640625" style="310" customWidth="1"/>
    <col min="7" max="7" width="16.33203125" style="310" customWidth="1"/>
    <col min="8" max="8" width="9.6640625" style="310" customWidth="1"/>
    <col min="9" max="10" width="16.33203125" style="310" customWidth="1"/>
    <col min="11" max="16384" width="9.109375" style="310"/>
  </cols>
  <sheetData>
    <row r="1" spans="1:14" ht="78" customHeight="1" x14ac:dyDescent="0.3">
      <c r="A1" s="472" t="s">
        <v>512</v>
      </c>
      <c r="B1" s="472"/>
      <c r="C1" s="472"/>
      <c r="D1" s="308"/>
      <c r="E1" s="308"/>
      <c r="F1" s="309"/>
      <c r="G1" s="309"/>
      <c r="H1" s="309"/>
      <c r="I1" s="309"/>
      <c r="J1" s="308"/>
    </row>
    <row r="2" spans="1:14" ht="15" customHeight="1" x14ac:dyDescent="0.3">
      <c r="A2" s="473" t="s">
        <v>481</v>
      </c>
      <c r="B2" s="473"/>
      <c r="C2" s="473"/>
      <c r="D2" s="473"/>
      <c r="E2" s="473"/>
      <c r="F2" s="473"/>
      <c r="G2" s="473"/>
      <c r="H2" s="473"/>
      <c r="I2" s="473"/>
      <c r="J2" s="473"/>
    </row>
    <row r="3" spans="1:14" ht="15" customHeight="1" x14ac:dyDescent="0.3">
      <c r="A3" s="311" t="s">
        <v>486</v>
      </c>
      <c r="B3" s="311"/>
      <c r="C3" s="311"/>
      <c r="D3" s="312"/>
      <c r="E3" s="312"/>
      <c r="F3" s="311"/>
      <c r="G3" s="311"/>
      <c r="H3" s="311"/>
      <c r="I3" s="311"/>
      <c r="J3" s="312"/>
    </row>
    <row r="4" spans="1:14" s="313" customFormat="1" ht="65.25" customHeight="1" x14ac:dyDescent="0.3">
      <c r="A4" s="474" t="s">
        <v>482</v>
      </c>
      <c r="B4" s="475"/>
      <c r="C4" s="475"/>
      <c r="D4" s="475"/>
      <c r="E4" s="476"/>
      <c r="F4" s="474" t="s">
        <v>483</v>
      </c>
      <c r="G4" s="475"/>
      <c r="H4" s="475"/>
      <c r="I4" s="475"/>
      <c r="J4" s="476"/>
      <c r="K4" s="470" t="s">
        <v>487</v>
      </c>
      <c r="L4" s="471"/>
      <c r="M4" s="471"/>
      <c r="N4" s="471"/>
    </row>
    <row r="5" spans="1:14" ht="15" customHeight="1" x14ac:dyDescent="0.3">
      <c r="A5" s="464" t="s">
        <v>426</v>
      </c>
      <c r="B5" s="464" t="s">
        <v>484</v>
      </c>
      <c r="C5" s="464" t="s">
        <v>438</v>
      </c>
      <c r="D5" s="466" t="s">
        <v>439</v>
      </c>
      <c r="E5" s="466" t="s">
        <v>472</v>
      </c>
      <c r="F5" s="464" t="s">
        <v>426</v>
      </c>
      <c r="G5" s="464" t="s">
        <v>484</v>
      </c>
      <c r="H5" s="464" t="s">
        <v>438</v>
      </c>
      <c r="I5" s="466" t="s">
        <v>440</v>
      </c>
      <c r="J5" s="466" t="s">
        <v>472</v>
      </c>
      <c r="K5" s="470"/>
      <c r="L5" s="471"/>
      <c r="M5" s="471"/>
      <c r="N5" s="471"/>
    </row>
    <row r="6" spans="1:14" ht="33.75" customHeight="1" x14ac:dyDescent="0.3">
      <c r="A6" s="465"/>
      <c r="B6" s="465"/>
      <c r="C6" s="465"/>
      <c r="D6" s="467"/>
      <c r="E6" s="467"/>
      <c r="F6" s="465"/>
      <c r="G6" s="465"/>
      <c r="H6" s="465"/>
      <c r="I6" s="467"/>
      <c r="J6" s="467"/>
      <c r="K6" s="470"/>
      <c r="L6" s="471"/>
      <c r="M6" s="471"/>
      <c r="N6" s="471"/>
    </row>
    <row r="7" spans="1:14" ht="24.9" customHeight="1" x14ac:dyDescent="0.3">
      <c r="A7" s="314"/>
      <c r="B7" s="314"/>
      <c r="C7" s="314" t="s">
        <v>332</v>
      </c>
      <c r="D7" s="315"/>
      <c r="E7" s="315"/>
      <c r="F7" s="314"/>
      <c r="G7" s="314"/>
      <c r="H7" s="314"/>
      <c r="I7" s="314"/>
      <c r="J7" s="315"/>
    </row>
    <row r="8" spans="1:14" ht="37.799999999999997" customHeight="1" x14ac:dyDescent="0.3">
      <c r="A8" s="314"/>
      <c r="B8" s="314"/>
      <c r="C8" s="321"/>
      <c r="D8" s="315"/>
      <c r="E8" s="315"/>
      <c r="F8" s="314"/>
      <c r="G8" s="314"/>
      <c r="H8" s="314"/>
      <c r="I8" s="314"/>
      <c r="J8" s="315"/>
    </row>
    <row r="9" spans="1:14" ht="24.9" customHeight="1" x14ac:dyDescent="0.3">
      <c r="A9" s="314"/>
      <c r="B9" s="314"/>
      <c r="C9" s="314"/>
      <c r="D9" s="315"/>
      <c r="E9" s="315"/>
      <c r="F9" s="314"/>
      <c r="G9" s="314"/>
      <c r="H9" s="314"/>
      <c r="I9" s="314"/>
      <c r="J9" s="315"/>
    </row>
    <row r="10" spans="1:14" ht="24.9" customHeight="1" x14ac:dyDescent="0.3">
      <c r="A10" s="314"/>
      <c r="B10" s="314"/>
      <c r="C10" s="314"/>
      <c r="D10" s="315"/>
      <c r="E10" s="315"/>
      <c r="F10" s="314"/>
      <c r="G10" s="314"/>
      <c r="H10" s="314"/>
      <c r="I10" s="314"/>
      <c r="J10" s="315"/>
    </row>
    <row r="11" spans="1:14" ht="24.9" customHeight="1" x14ac:dyDescent="0.3">
      <c r="A11" s="314"/>
      <c r="B11" s="314"/>
      <c r="C11" s="314"/>
      <c r="D11" s="315"/>
      <c r="E11" s="315"/>
      <c r="F11" s="314"/>
      <c r="G11" s="314"/>
      <c r="H11" s="314"/>
      <c r="I11" s="314"/>
      <c r="J11" s="315"/>
    </row>
    <row r="12" spans="1:14" ht="24.9" customHeight="1" x14ac:dyDescent="0.3">
      <c r="A12" s="314"/>
      <c r="B12" s="314"/>
      <c r="C12" s="314"/>
      <c r="D12" s="315"/>
      <c r="E12" s="315"/>
      <c r="F12" s="314"/>
      <c r="G12" s="314"/>
      <c r="H12" s="314"/>
      <c r="I12" s="314"/>
      <c r="J12" s="315"/>
    </row>
    <row r="13" spans="1:14" ht="24.9" customHeight="1" x14ac:dyDescent="0.3">
      <c r="A13" s="314"/>
      <c r="B13" s="314"/>
      <c r="C13" s="314"/>
      <c r="D13" s="315"/>
      <c r="E13" s="315"/>
      <c r="F13" s="314"/>
      <c r="G13" s="314"/>
      <c r="H13" s="314"/>
      <c r="I13" s="314"/>
      <c r="J13" s="315"/>
    </row>
    <row r="14" spans="1:14" x14ac:dyDescent="0.3">
      <c r="A14" s="468" t="s">
        <v>485</v>
      </c>
      <c r="B14" s="468"/>
      <c r="C14" s="468"/>
      <c r="D14" s="468"/>
      <c r="E14" s="468"/>
      <c r="F14" s="468"/>
      <c r="G14" s="316"/>
      <c r="H14" s="316"/>
      <c r="I14" s="316"/>
      <c r="J14" s="317"/>
    </row>
    <row r="15" spans="1:14" x14ac:dyDescent="0.3">
      <c r="A15" s="318"/>
      <c r="B15" s="318"/>
      <c r="C15" s="318"/>
      <c r="D15" s="318"/>
      <c r="E15" s="318"/>
      <c r="F15" s="318"/>
      <c r="G15" s="316"/>
      <c r="H15" s="316"/>
      <c r="I15" s="316"/>
      <c r="J15" s="317"/>
    </row>
    <row r="16" spans="1:14" x14ac:dyDescent="0.3">
      <c r="A16" s="316"/>
      <c r="B16" s="319" t="s">
        <v>453</v>
      </c>
      <c r="C16" s="469" t="s">
        <v>454</v>
      </c>
      <c r="D16" s="469"/>
      <c r="E16" s="469"/>
      <c r="F16" s="469"/>
      <c r="G16" s="319"/>
      <c r="H16" s="316"/>
      <c r="I16" s="316"/>
      <c r="J16" s="317"/>
    </row>
    <row r="17" spans="1:10" x14ac:dyDescent="0.3">
      <c r="A17" s="309"/>
      <c r="B17" s="320" t="s">
        <v>455</v>
      </c>
      <c r="C17" s="462" t="s">
        <v>456</v>
      </c>
      <c r="D17" s="462"/>
      <c r="E17" s="462"/>
      <c r="F17" s="462"/>
      <c r="G17" s="320"/>
      <c r="H17" s="463"/>
      <c r="I17" s="463"/>
      <c r="J17" s="463"/>
    </row>
  </sheetData>
  <mergeCells count="19">
    <mergeCell ref="K4:N6"/>
    <mergeCell ref="A1:C1"/>
    <mergeCell ref="A2:J2"/>
    <mergeCell ref="A4:E4"/>
    <mergeCell ref="F4:J4"/>
    <mergeCell ref="A5:A6"/>
    <mergeCell ref="B5:B6"/>
    <mergeCell ref="C5:C6"/>
    <mergeCell ref="D5:D6"/>
    <mergeCell ref="E5:E6"/>
    <mergeCell ref="F5:F6"/>
    <mergeCell ref="C17:F17"/>
    <mergeCell ref="H17:J17"/>
    <mergeCell ref="G5:G6"/>
    <mergeCell ref="H5:H6"/>
    <mergeCell ref="I5:I6"/>
    <mergeCell ref="J5:J6"/>
    <mergeCell ref="A14:F14"/>
    <mergeCell ref="C16:F1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7"/>
  <sheetViews>
    <sheetView view="pageBreakPreview" topLeftCell="A3" zoomScaleNormal="100" zoomScaleSheetLayoutView="100" workbookViewId="0">
      <selection activeCell="D22" sqref="D22"/>
    </sheetView>
  </sheetViews>
  <sheetFormatPr defaultRowHeight="14.4" x14ac:dyDescent="0.3"/>
  <cols>
    <col min="1" max="1" width="43" customWidth="1"/>
    <col min="2" max="2" width="38.88671875" customWidth="1"/>
    <col min="3" max="3" width="19.5546875" customWidth="1"/>
    <col min="4" max="4" width="19.44140625" customWidth="1"/>
    <col min="5" max="6" width="20.6640625" customWidth="1"/>
  </cols>
  <sheetData>
    <row r="1" spans="1:6" ht="90.75" customHeight="1" x14ac:dyDescent="0.3">
      <c r="A1" s="182" t="s">
        <v>491</v>
      </c>
      <c r="B1" s="183" t="s">
        <v>490</v>
      </c>
      <c r="C1" s="338" t="s">
        <v>494</v>
      </c>
      <c r="D1" s="340"/>
    </row>
    <row r="2" spans="1:6" ht="28.5" customHeight="1" x14ac:dyDescent="0.3">
      <c r="A2" s="348"/>
      <c r="B2" s="348"/>
      <c r="C2" s="122" t="s">
        <v>71</v>
      </c>
      <c r="D2" s="122" t="s">
        <v>72</v>
      </c>
    </row>
    <row r="3" spans="1:6" ht="25.5" customHeight="1" x14ac:dyDescent="0.3">
      <c r="A3" s="352" t="s">
        <v>108</v>
      </c>
      <c r="B3" s="352"/>
      <c r="C3" s="278">
        <v>6568723.29</v>
      </c>
      <c r="D3" s="273">
        <f>C25</f>
        <v>8086385.6500000013</v>
      </c>
      <c r="E3" s="123"/>
      <c r="F3" s="7"/>
    </row>
    <row r="4" spans="1:6" ht="25.5" customHeight="1" x14ac:dyDescent="0.3">
      <c r="A4" s="352" t="s">
        <v>109</v>
      </c>
      <c r="B4" s="352"/>
      <c r="C4" s="273">
        <f>SUM(C5:C14)</f>
        <v>8359804.6699999999</v>
      </c>
      <c r="D4" s="273">
        <f>SUM(D5:D14)</f>
        <v>10848070.51</v>
      </c>
      <c r="E4" s="186"/>
      <c r="F4" s="187"/>
    </row>
    <row r="5" spans="1:6" ht="25.5" customHeight="1" x14ac:dyDescent="0.3">
      <c r="A5" s="351" t="s">
        <v>110</v>
      </c>
      <c r="B5" s="351"/>
      <c r="C5" s="277">
        <v>0</v>
      </c>
      <c r="D5" s="277">
        <v>0</v>
      </c>
      <c r="E5" s="188"/>
      <c r="F5" s="188"/>
    </row>
    <row r="6" spans="1:6" ht="25.5" customHeight="1" x14ac:dyDescent="0.3">
      <c r="A6" s="351" t="s">
        <v>111</v>
      </c>
      <c r="B6" s="351"/>
      <c r="C6" s="277">
        <v>8359804.6699999999</v>
      </c>
      <c r="D6" s="277">
        <v>10848070.51</v>
      </c>
      <c r="E6" s="184"/>
      <c r="F6" s="185"/>
    </row>
    <row r="7" spans="1:6" ht="25.5" customHeight="1" x14ac:dyDescent="0.3">
      <c r="A7" s="351" t="s">
        <v>112</v>
      </c>
      <c r="B7" s="351"/>
      <c r="C7" s="277">
        <v>0</v>
      </c>
      <c r="D7" s="277">
        <v>0</v>
      </c>
    </row>
    <row r="8" spans="1:6" ht="25.5" customHeight="1" x14ac:dyDescent="0.3">
      <c r="A8" s="351" t="s">
        <v>113</v>
      </c>
      <c r="B8" s="351"/>
      <c r="C8" s="277">
        <v>0</v>
      </c>
      <c r="D8" s="277">
        <v>0</v>
      </c>
    </row>
    <row r="9" spans="1:6" ht="25.5" customHeight="1" x14ac:dyDescent="0.3">
      <c r="A9" s="351" t="s">
        <v>114</v>
      </c>
      <c r="B9" s="351"/>
      <c r="C9" s="277">
        <v>0</v>
      </c>
      <c r="D9" s="277">
        <v>0</v>
      </c>
    </row>
    <row r="10" spans="1:6" ht="25.5" customHeight="1" x14ac:dyDescent="0.3">
      <c r="A10" s="332" t="s">
        <v>115</v>
      </c>
      <c r="B10" s="333"/>
      <c r="C10" s="277">
        <v>0</v>
      </c>
      <c r="D10" s="277">
        <v>0</v>
      </c>
    </row>
    <row r="11" spans="1:6" ht="25.5" customHeight="1" x14ac:dyDescent="0.3">
      <c r="A11" s="351" t="s">
        <v>116</v>
      </c>
      <c r="B11" s="351"/>
      <c r="C11" s="277">
        <v>0</v>
      </c>
      <c r="D11" s="277">
        <v>0</v>
      </c>
    </row>
    <row r="12" spans="1:6" ht="25.5" customHeight="1" x14ac:dyDescent="0.3">
      <c r="A12" s="351" t="s">
        <v>117</v>
      </c>
      <c r="B12" s="351"/>
      <c r="C12" s="277">
        <v>0</v>
      </c>
      <c r="D12" s="277">
        <v>0</v>
      </c>
    </row>
    <row r="13" spans="1:6" ht="25.5" customHeight="1" x14ac:dyDescent="0.3">
      <c r="A13" s="351" t="s">
        <v>118</v>
      </c>
      <c r="B13" s="351"/>
      <c r="C13" s="277">
        <v>0</v>
      </c>
      <c r="D13" s="277">
        <v>0</v>
      </c>
    </row>
    <row r="14" spans="1:6" ht="25.5" customHeight="1" x14ac:dyDescent="0.3">
      <c r="A14" s="351" t="s">
        <v>119</v>
      </c>
      <c r="B14" s="351"/>
      <c r="C14" s="277">
        <v>0</v>
      </c>
      <c r="D14" s="277">
        <v>0</v>
      </c>
    </row>
    <row r="15" spans="1:6" ht="25.5" customHeight="1" x14ac:dyDescent="0.3">
      <c r="A15" s="352" t="s">
        <v>120</v>
      </c>
      <c r="B15" s="352"/>
      <c r="C15" s="273">
        <f>SUM(C16:C24)</f>
        <v>6842142.3099999996</v>
      </c>
      <c r="D15" s="273">
        <f>SUM(D16:D24)</f>
        <v>8446395.0399999991</v>
      </c>
    </row>
    <row r="16" spans="1:6" ht="25.5" customHeight="1" x14ac:dyDescent="0.3">
      <c r="A16" s="351" t="s">
        <v>121</v>
      </c>
      <c r="B16" s="351"/>
      <c r="C16" s="277">
        <v>6072235.5899999999</v>
      </c>
      <c r="D16" s="277">
        <v>7903515.5</v>
      </c>
    </row>
    <row r="17" spans="1:6" ht="25.5" customHeight="1" x14ac:dyDescent="0.3">
      <c r="A17" s="351" t="s">
        <v>122</v>
      </c>
      <c r="B17" s="351"/>
      <c r="C17" s="277">
        <v>4906.72</v>
      </c>
      <c r="D17" s="277">
        <v>1879.54</v>
      </c>
    </row>
    <row r="18" spans="1:6" ht="25.5" customHeight="1" x14ac:dyDescent="0.3">
      <c r="A18" s="351" t="s">
        <v>123</v>
      </c>
      <c r="B18" s="351"/>
      <c r="C18" s="277">
        <v>0</v>
      </c>
      <c r="D18" s="277">
        <v>0</v>
      </c>
    </row>
    <row r="19" spans="1:6" ht="25.5" customHeight="1" x14ac:dyDescent="0.3">
      <c r="A19" s="351" t="s">
        <v>124</v>
      </c>
      <c r="B19" s="351"/>
      <c r="C19" s="277">
        <v>0</v>
      </c>
      <c r="D19" s="277">
        <v>0</v>
      </c>
    </row>
    <row r="20" spans="1:6" ht="25.5" customHeight="1" x14ac:dyDescent="0.3">
      <c r="A20" s="351" t="s">
        <v>125</v>
      </c>
      <c r="B20" s="351"/>
      <c r="C20" s="277">
        <v>0</v>
      </c>
      <c r="D20" s="277">
        <v>0</v>
      </c>
      <c r="E20" s="19" t="s">
        <v>154</v>
      </c>
      <c r="F20" s="7" t="s">
        <v>442</v>
      </c>
    </row>
    <row r="21" spans="1:6" ht="25.5" customHeight="1" x14ac:dyDescent="0.3">
      <c r="A21" s="332" t="s">
        <v>126</v>
      </c>
      <c r="B21" s="333"/>
      <c r="C21" s="277">
        <v>0</v>
      </c>
      <c r="D21" s="277">
        <v>0</v>
      </c>
      <c r="E21" s="20" t="s">
        <v>156</v>
      </c>
      <c r="F21" s="21" t="s">
        <v>157</v>
      </c>
    </row>
    <row r="22" spans="1:6" ht="25.5" customHeight="1" x14ac:dyDescent="0.3">
      <c r="A22" s="345" t="s">
        <v>127</v>
      </c>
      <c r="B22" s="345"/>
      <c r="C22" s="277">
        <v>0</v>
      </c>
      <c r="D22" s="277">
        <v>0</v>
      </c>
      <c r="E22" s="22">
        <f>' Bilans zał.5 Rozp.'!F4</f>
        <v>8086385.6500000004</v>
      </c>
      <c r="F22" s="22">
        <f>C25-E22</f>
        <v>0</v>
      </c>
    </row>
    <row r="23" spans="1:6" ht="25.5" customHeight="1" x14ac:dyDescent="0.3">
      <c r="A23" s="345" t="s">
        <v>128</v>
      </c>
      <c r="B23" s="345"/>
      <c r="C23" s="277">
        <v>0</v>
      </c>
      <c r="D23" s="277">
        <v>0</v>
      </c>
      <c r="E23" s="166">
        <f>' Bilans zał.5 Rozp.'!G4</f>
        <v>10488061.119999999</v>
      </c>
      <c r="F23" s="167">
        <f>D25-E23</f>
        <v>0</v>
      </c>
    </row>
    <row r="24" spans="1:6" ht="25.5" customHeight="1" x14ac:dyDescent="0.3">
      <c r="A24" s="345" t="s">
        <v>129</v>
      </c>
      <c r="B24" s="345"/>
      <c r="C24" s="277">
        <v>765000</v>
      </c>
      <c r="D24" s="277">
        <v>541000</v>
      </c>
    </row>
    <row r="25" spans="1:6" ht="25.5" customHeight="1" x14ac:dyDescent="0.3">
      <c r="A25" s="349" t="s">
        <v>130</v>
      </c>
      <c r="B25" s="349"/>
      <c r="C25" s="279">
        <f>C3+C4-C15</f>
        <v>8086385.6500000013</v>
      </c>
      <c r="D25" s="279">
        <f>D3+D4-D15</f>
        <v>10488061.120000001</v>
      </c>
      <c r="E25" s="19" t="s">
        <v>154</v>
      </c>
      <c r="F25" s="7" t="s">
        <v>443</v>
      </c>
    </row>
    <row r="26" spans="1:6" ht="25.5" customHeight="1" x14ac:dyDescent="0.3">
      <c r="A26" s="349" t="s">
        <v>131</v>
      </c>
      <c r="B26" s="349"/>
      <c r="C26" s="279">
        <f>SUM(C27:C29)</f>
        <v>-7903515.5</v>
      </c>
      <c r="D26" s="279">
        <f>SUM(D27:D29)</f>
        <v>-10266535.35</v>
      </c>
      <c r="E26" s="20" t="s">
        <v>156</v>
      </c>
      <c r="F26" s="21" t="s">
        <v>157</v>
      </c>
    </row>
    <row r="27" spans="1:6" ht="25.5" customHeight="1" x14ac:dyDescent="0.3">
      <c r="A27" s="345" t="s">
        <v>46</v>
      </c>
      <c r="B27" s="345"/>
      <c r="C27" s="277">
        <v>0</v>
      </c>
      <c r="D27" s="277">
        <v>0</v>
      </c>
      <c r="E27" s="22">
        <f>' Bilans zał.5 Rozp.'!F5+' Bilans zał.5 Rozp.'!F8</f>
        <v>-7903515.5</v>
      </c>
      <c r="F27" s="22">
        <f>C26-E27</f>
        <v>0</v>
      </c>
    </row>
    <row r="28" spans="1:6" ht="25.5" customHeight="1" x14ac:dyDescent="0.3">
      <c r="A28" s="345" t="s">
        <v>47</v>
      </c>
      <c r="B28" s="345"/>
      <c r="C28" s="277">
        <v>-7903515.5</v>
      </c>
      <c r="D28" s="277">
        <v>-10266535.35</v>
      </c>
      <c r="E28" s="166">
        <f>' Bilans zał.5 Rozp.'!G5+' Bilans zał.5 Rozp.'!G8</f>
        <v>-10266535.35</v>
      </c>
      <c r="F28" s="167">
        <f>D26-E28</f>
        <v>0</v>
      </c>
    </row>
    <row r="29" spans="1:6" ht="25.5" customHeight="1" x14ac:dyDescent="0.3">
      <c r="A29" s="345" t="s">
        <v>132</v>
      </c>
      <c r="B29" s="345"/>
      <c r="C29" s="277">
        <v>0</v>
      </c>
      <c r="D29" s="277">
        <v>0</v>
      </c>
    </row>
    <row r="30" spans="1:6" ht="25.5" customHeight="1" x14ac:dyDescent="0.3">
      <c r="A30" s="349" t="s">
        <v>133</v>
      </c>
      <c r="B30" s="349"/>
      <c r="C30" s="273">
        <f>C25+C26</f>
        <v>182870.1500000013</v>
      </c>
      <c r="D30" s="273">
        <f>D25+D26</f>
        <v>221525.77000000142</v>
      </c>
      <c r="E30" s="19" t="s">
        <v>154</v>
      </c>
      <c r="F30" s="7" t="s">
        <v>444</v>
      </c>
    </row>
    <row r="31" spans="1:6" x14ac:dyDescent="0.3">
      <c r="A31" s="112"/>
      <c r="B31" s="112"/>
      <c r="C31" s="112"/>
      <c r="D31" s="112"/>
      <c r="E31" s="20" t="s">
        <v>156</v>
      </c>
      <c r="F31" s="21" t="s">
        <v>157</v>
      </c>
    </row>
    <row r="32" spans="1:6" x14ac:dyDescent="0.3">
      <c r="A32" s="112"/>
      <c r="B32" s="112"/>
      <c r="C32" s="112"/>
      <c r="D32" s="112"/>
      <c r="E32" s="22">
        <f>' Bilans zał.5 Rozp.'!F3</f>
        <v>182870.15000000037</v>
      </c>
      <c r="F32" s="22">
        <f>C30-E32</f>
        <v>9.3132257461547852E-10</v>
      </c>
    </row>
    <row r="33" spans="1:6" x14ac:dyDescent="0.3">
      <c r="A33" s="112"/>
      <c r="B33" s="112"/>
      <c r="C33" s="112"/>
      <c r="D33" s="112"/>
      <c r="E33" s="166">
        <f>' Bilans zał.5 Rozp.'!G3</f>
        <v>221525.76999999955</v>
      </c>
      <c r="F33" s="167">
        <f>D30-E33</f>
        <v>1.862645149230957E-9</v>
      </c>
    </row>
    <row r="34" spans="1:6" x14ac:dyDescent="0.3">
      <c r="A34" s="112"/>
      <c r="B34" s="112"/>
      <c r="C34" s="112"/>
      <c r="D34" s="112"/>
    </row>
    <row r="35" spans="1:6" x14ac:dyDescent="0.3">
      <c r="A35" s="112"/>
      <c r="B35" s="112"/>
      <c r="C35" s="112"/>
      <c r="D35" s="112"/>
    </row>
    <row r="36" spans="1:6" x14ac:dyDescent="0.3">
      <c r="A36" s="120" t="s">
        <v>66</v>
      </c>
      <c r="B36" s="334" t="s">
        <v>68</v>
      </c>
      <c r="C36" s="334"/>
      <c r="D36" s="120" t="s">
        <v>69</v>
      </c>
    </row>
    <row r="37" spans="1:6" x14ac:dyDescent="0.3">
      <c r="A37" s="121" t="s">
        <v>67</v>
      </c>
      <c r="B37" s="325" t="s">
        <v>462</v>
      </c>
      <c r="C37" s="325"/>
      <c r="D37" s="121" t="s">
        <v>70</v>
      </c>
    </row>
  </sheetData>
  <sheetProtection algorithmName="SHA-512" hashValue="Swal7HXJ09o+QsktDxT+OpsuHTwb6S2Hsfyk1tuOZAx8E9773Npby7bbL8A8SruE6bYDtU1I+kFShJLeJYKw5Q==" saltValue="AguOA6G5Zv9CYY8+W/g7xQ==" spinCount="100000" sheet="1" objects="1" scenarios="1"/>
  <mergeCells count="32">
    <mergeCell ref="B36:C36"/>
    <mergeCell ref="B37:C37"/>
    <mergeCell ref="A30:B30"/>
    <mergeCell ref="A25:B25"/>
    <mergeCell ref="A26:B26"/>
    <mergeCell ref="A27:B27"/>
    <mergeCell ref="A28:B28"/>
    <mergeCell ref="A29:B29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2:B12"/>
    <mergeCell ref="C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</mergeCells>
  <dataValidations count="2">
    <dataValidation type="decimal" showInputMessage="1" showErrorMessage="1" errorTitle="Niepoprawna wartość" error="Można wprowadzać tylko wartości dodatnie lub zero" sqref="C27:D27" xr:uid="{00000000-0002-0000-0200-000000000000}">
      <formula1>0</formula1>
      <formula2>9999999999</formula2>
    </dataValidation>
    <dataValidation type="decimal" showInputMessage="1" showErrorMessage="1" errorTitle="Niepoprawna wartość" error="Można wprowadzać tylko wartości ujemne lub zero" sqref="C28:D28" xr:uid="{00000000-0002-0000-0200-000002000000}">
      <formula1>-999999999</formula1>
      <formula2>0</formula2>
    </dataValidation>
  </dataValidations>
  <pageMargins left="0.7" right="0.7" top="0.75" bottom="0.75" header="0.3" footer="0.3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5"/>
  <sheetViews>
    <sheetView view="pageBreakPreview" zoomScaleNormal="100" zoomScaleSheetLayoutView="100" workbookViewId="0">
      <selection activeCell="B20" sqref="B20"/>
    </sheetView>
  </sheetViews>
  <sheetFormatPr defaultColWidth="9.109375" defaultRowHeight="10.199999999999999" x14ac:dyDescent="0.3"/>
  <cols>
    <col min="1" max="1" width="9.109375" style="132"/>
    <col min="2" max="2" width="98.33203125" style="5" customWidth="1"/>
    <col min="3" max="16384" width="9.109375" style="2"/>
  </cols>
  <sheetData>
    <row r="1" spans="1:4" ht="15.6" x14ac:dyDescent="0.3">
      <c r="A1" s="354" t="s">
        <v>134</v>
      </c>
      <c r="B1" s="354"/>
      <c r="C1" s="151"/>
      <c r="D1" s="151"/>
    </row>
    <row r="2" spans="1:4" x14ac:dyDescent="0.3">
      <c r="B2" s="1"/>
    </row>
    <row r="3" spans="1:4" ht="15" customHeight="1" x14ac:dyDescent="0.3">
      <c r="A3" s="353" t="s">
        <v>373</v>
      </c>
      <c r="B3" s="353"/>
    </row>
    <row r="4" spans="1:4" x14ac:dyDescent="0.3">
      <c r="B4" s="1"/>
    </row>
    <row r="5" spans="1:4" ht="24" customHeight="1" x14ac:dyDescent="0.3">
      <c r="A5" s="135" t="s">
        <v>324</v>
      </c>
      <c r="B5" s="111"/>
    </row>
    <row r="6" spans="1:4" ht="15" customHeight="1" x14ac:dyDescent="0.3">
      <c r="A6" s="133" t="s">
        <v>310</v>
      </c>
      <c r="B6" s="272" t="s">
        <v>272</v>
      </c>
    </row>
    <row r="7" spans="1:4" ht="15" customHeight="1" x14ac:dyDescent="0.3">
      <c r="A7" s="152" t="s">
        <v>332</v>
      </c>
      <c r="B7" s="272" t="s">
        <v>273</v>
      </c>
    </row>
    <row r="8" spans="1:4" ht="15" customHeight="1" x14ac:dyDescent="0.3">
      <c r="A8" s="152" t="s">
        <v>333</v>
      </c>
      <c r="B8" s="272" t="s">
        <v>274</v>
      </c>
    </row>
    <row r="9" spans="1:4" ht="15" customHeight="1" x14ac:dyDescent="0.3">
      <c r="A9" s="152" t="s">
        <v>334</v>
      </c>
      <c r="B9" s="272" t="s">
        <v>275</v>
      </c>
    </row>
    <row r="10" spans="1:4" ht="15" customHeight="1" x14ac:dyDescent="0.3">
      <c r="A10" s="152" t="s">
        <v>181</v>
      </c>
      <c r="B10" s="272" t="s">
        <v>276</v>
      </c>
    </row>
    <row r="11" spans="1:4" ht="24.9" customHeight="1" x14ac:dyDescent="0.3">
      <c r="A11" s="152" t="s">
        <v>182</v>
      </c>
      <c r="B11" s="272" t="s">
        <v>277</v>
      </c>
    </row>
    <row r="12" spans="1:4" ht="15" customHeight="1" x14ac:dyDescent="0.3">
      <c r="A12" s="152" t="s">
        <v>183</v>
      </c>
      <c r="B12" s="272" t="s">
        <v>463</v>
      </c>
    </row>
    <row r="13" spans="1:4" ht="15" customHeight="1" x14ac:dyDescent="0.3">
      <c r="A13" s="152" t="s">
        <v>251</v>
      </c>
      <c r="B13" s="18" t="s">
        <v>269</v>
      </c>
    </row>
    <row r="14" spans="1:4" x14ac:dyDescent="0.3">
      <c r="B14" s="136"/>
    </row>
    <row r="15" spans="1:4" ht="15.6" x14ac:dyDescent="0.3">
      <c r="A15" s="353" t="s">
        <v>372</v>
      </c>
      <c r="B15" s="353"/>
    </row>
    <row r="17" spans="1:2" ht="24" customHeight="1" x14ac:dyDescent="0.3">
      <c r="A17" s="135" t="s">
        <v>324</v>
      </c>
      <c r="B17" s="111"/>
    </row>
    <row r="18" spans="1:2" s="131" customFormat="1" ht="45" customHeight="1" x14ac:dyDescent="0.3">
      <c r="A18" s="133" t="s">
        <v>310</v>
      </c>
      <c r="B18" s="155"/>
    </row>
    <row r="19" spans="1:2" x14ac:dyDescent="0.3">
      <c r="A19" s="134"/>
      <c r="B19" s="137" t="s">
        <v>448</v>
      </c>
    </row>
    <row r="20" spans="1:2" x14ac:dyDescent="0.3">
      <c r="A20" s="133" t="s">
        <v>332</v>
      </c>
      <c r="B20" s="154"/>
    </row>
    <row r="21" spans="1:2" x14ac:dyDescent="0.3">
      <c r="A21" s="134"/>
      <c r="B21" s="138" t="s">
        <v>242</v>
      </c>
    </row>
    <row r="22" spans="1:2" ht="11.25" customHeight="1" x14ac:dyDescent="0.2">
      <c r="A22" s="133" t="s">
        <v>333</v>
      </c>
      <c r="B22" s="157"/>
    </row>
    <row r="23" spans="1:2" x14ac:dyDescent="0.3">
      <c r="A23" s="134"/>
      <c r="B23" s="138" t="s">
        <v>244</v>
      </c>
    </row>
    <row r="24" spans="1:2" ht="11.25" customHeight="1" x14ac:dyDescent="0.2">
      <c r="A24" s="133" t="s">
        <v>334</v>
      </c>
      <c r="B24" s="157"/>
    </row>
    <row r="25" spans="1:2" x14ac:dyDescent="0.3">
      <c r="A25" s="134"/>
      <c r="B25" s="138" t="s">
        <v>136</v>
      </c>
    </row>
    <row r="26" spans="1:2" s="5" customFormat="1" ht="24.9" customHeight="1" x14ac:dyDescent="0.3">
      <c r="A26" s="135" t="s">
        <v>335</v>
      </c>
      <c r="B26" s="155"/>
    </row>
    <row r="27" spans="1:2" ht="20.399999999999999" x14ac:dyDescent="0.3">
      <c r="A27" s="134"/>
      <c r="B27" s="138" t="s">
        <v>342</v>
      </c>
    </row>
    <row r="28" spans="1:2" x14ac:dyDescent="0.3">
      <c r="A28" s="133" t="s">
        <v>336</v>
      </c>
      <c r="B28" s="154"/>
    </row>
    <row r="29" spans="1:2" x14ac:dyDescent="0.3">
      <c r="A29" s="134"/>
      <c r="B29" s="127" t="s">
        <v>361</v>
      </c>
    </row>
    <row r="30" spans="1:2" x14ac:dyDescent="0.3">
      <c r="A30" s="134"/>
      <c r="B30" s="127" t="s">
        <v>362</v>
      </c>
    </row>
    <row r="31" spans="1:2" ht="35.1" customHeight="1" x14ac:dyDescent="0.3">
      <c r="A31" s="133" t="s">
        <v>337</v>
      </c>
      <c r="B31" s="155"/>
    </row>
    <row r="32" spans="1:2" x14ac:dyDescent="0.3">
      <c r="A32" s="134"/>
      <c r="B32" s="139" t="s">
        <v>323</v>
      </c>
    </row>
    <row r="33" spans="1:2" ht="24.9" customHeight="1" x14ac:dyDescent="0.3">
      <c r="A33" s="133" t="s">
        <v>338</v>
      </c>
      <c r="B33" s="156"/>
    </row>
    <row r="34" spans="1:2" x14ac:dyDescent="0.3">
      <c r="A34" s="134"/>
      <c r="B34" s="137" t="s">
        <v>326</v>
      </c>
    </row>
    <row r="35" spans="1:2" s="5" customFormat="1" ht="60" customHeight="1" x14ac:dyDescent="0.3">
      <c r="A35" s="135" t="s">
        <v>339</v>
      </c>
      <c r="B35" s="158"/>
    </row>
    <row r="36" spans="1:2" x14ac:dyDescent="0.3">
      <c r="A36" s="134"/>
      <c r="B36" s="127" t="s">
        <v>246</v>
      </c>
    </row>
    <row r="37" spans="1:2" ht="35.1" customHeight="1" x14ac:dyDescent="0.3">
      <c r="A37" s="133" t="s">
        <v>340</v>
      </c>
      <c r="B37" s="155"/>
    </row>
    <row r="38" spans="1:2" ht="23.25" customHeight="1" x14ac:dyDescent="0.3">
      <c r="A38" s="134"/>
      <c r="B38" s="140" t="s">
        <v>293</v>
      </c>
    </row>
    <row r="39" spans="1:2" ht="23.25" customHeight="1" x14ac:dyDescent="0.3">
      <c r="A39" s="133" t="s">
        <v>341</v>
      </c>
      <c r="B39" s="154"/>
    </row>
    <row r="40" spans="1:2" x14ac:dyDescent="0.3">
      <c r="A40" s="134"/>
      <c r="B40" s="126" t="s">
        <v>349</v>
      </c>
    </row>
    <row r="41" spans="1:2" ht="24.75" customHeight="1" x14ac:dyDescent="0.3">
      <c r="A41" s="133" t="s">
        <v>343</v>
      </c>
      <c r="B41" s="159"/>
    </row>
    <row r="42" spans="1:2" x14ac:dyDescent="0.3">
      <c r="A42" s="134"/>
      <c r="B42" s="127" t="s">
        <v>139</v>
      </c>
    </row>
    <row r="43" spans="1:2" x14ac:dyDescent="0.3">
      <c r="A43" s="133" t="s">
        <v>344</v>
      </c>
      <c r="B43" s="160"/>
    </row>
    <row r="44" spans="1:2" x14ac:dyDescent="0.3">
      <c r="A44" s="134"/>
      <c r="B44" s="141" t="s">
        <v>252</v>
      </c>
    </row>
    <row r="45" spans="1:2" x14ac:dyDescent="0.3">
      <c r="A45" s="134"/>
      <c r="B45" s="139" t="s">
        <v>294</v>
      </c>
    </row>
    <row r="46" spans="1:2" ht="11.25" customHeight="1" x14ac:dyDescent="0.3">
      <c r="A46" s="133" t="s">
        <v>345</v>
      </c>
      <c r="B46" s="161"/>
    </row>
    <row r="47" spans="1:2" x14ac:dyDescent="0.3">
      <c r="A47" s="134"/>
      <c r="B47" s="25" t="s">
        <v>257</v>
      </c>
    </row>
    <row r="48" spans="1:2" x14ac:dyDescent="0.3">
      <c r="A48" s="133" t="s">
        <v>346</v>
      </c>
      <c r="B48" s="154"/>
    </row>
    <row r="49" spans="1:2" x14ac:dyDescent="0.3">
      <c r="A49" s="134"/>
      <c r="B49" s="25" t="s">
        <v>260</v>
      </c>
    </row>
    <row r="50" spans="1:2" x14ac:dyDescent="0.3">
      <c r="A50" s="133" t="s">
        <v>347</v>
      </c>
      <c r="B50" s="154"/>
    </row>
    <row r="51" spans="1:2" x14ac:dyDescent="0.3">
      <c r="A51" s="134"/>
      <c r="B51" s="25" t="s">
        <v>269</v>
      </c>
    </row>
    <row r="52" spans="1:2" x14ac:dyDescent="0.3">
      <c r="A52" s="133" t="s">
        <v>348</v>
      </c>
      <c r="B52" s="154"/>
    </row>
    <row r="53" spans="1:2" x14ac:dyDescent="0.3">
      <c r="A53" s="134"/>
      <c r="B53" s="142" t="s">
        <v>222</v>
      </c>
    </row>
    <row r="54" spans="1:2" ht="24.9" customHeight="1" x14ac:dyDescent="0.3">
      <c r="A54" s="133" t="s">
        <v>355</v>
      </c>
      <c r="B54" s="156"/>
    </row>
    <row r="55" spans="1:2" x14ac:dyDescent="0.3">
      <c r="A55" s="134"/>
      <c r="B55" s="143" t="s">
        <v>265</v>
      </c>
    </row>
    <row r="56" spans="1:2" ht="11.25" customHeight="1" x14ac:dyDescent="0.3">
      <c r="A56" s="133" t="s">
        <v>356</v>
      </c>
      <c r="B56" s="153"/>
    </row>
    <row r="57" spans="1:2" ht="21" customHeight="1" x14ac:dyDescent="0.3">
      <c r="A57" s="134"/>
      <c r="B57" s="90" t="s">
        <v>267</v>
      </c>
    </row>
    <row r="58" spans="1:2" ht="21" customHeight="1" x14ac:dyDescent="0.3">
      <c r="A58" s="133" t="s">
        <v>357</v>
      </c>
      <c r="B58" s="153"/>
    </row>
    <row r="59" spans="1:2" ht="20.399999999999999" x14ac:dyDescent="0.3">
      <c r="A59" s="134"/>
      <c r="B59" s="25" t="s">
        <v>268</v>
      </c>
    </row>
    <row r="60" spans="1:2" x14ac:dyDescent="0.3">
      <c r="A60" s="133" t="s">
        <v>358</v>
      </c>
      <c r="B60" s="154"/>
    </row>
    <row r="61" spans="1:2" x14ac:dyDescent="0.3">
      <c r="A61" s="134"/>
      <c r="B61" s="138" t="s">
        <v>269</v>
      </c>
    </row>
    <row r="62" spans="1:2" ht="24.9" customHeight="1" x14ac:dyDescent="0.3">
      <c r="A62" s="133">
        <v>3</v>
      </c>
      <c r="B62" s="155"/>
    </row>
    <row r="63" spans="1:2" ht="22.5" customHeight="1" x14ac:dyDescent="0.3">
      <c r="A63" s="134"/>
      <c r="B63" s="140" t="s">
        <v>270</v>
      </c>
    </row>
    <row r="65" spans="1:8" ht="13.2" x14ac:dyDescent="0.25">
      <c r="A65" s="113"/>
      <c r="B65" s="114"/>
      <c r="C65" s="114"/>
      <c r="D65" s="114"/>
      <c r="E65" s="114"/>
      <c r="F65" s="114"/>
      <c r="G65" s="114"/>
      <c r="H65" s="114"/>
    </row>
    <row r="67" spans="1:8" ht="24" customHeight="1" x14ac:dyDescent="0.3">
      <c r="A67" s="297"/>
      <c r="B67" s="298"/>
    </row>
    <row r="68" spans="1:8" ht="15" customHeight="1" x14ac:dyDescent="0.3">
      <c r="A68" s="299"/>
      <c r="B68" s="282"/>
    </row>
    <row r="69" spans="1:8" ht="15" customHeight="1" x14ac:dyDescent="0.3">
      <c r="B69" s="282"/>
    </row>
    <row r="70" spans="1:8" ht="15" customHeight="1" x14ac:dyDescent="0.3">
      <c r="A70" s="300"/>
      <c r="B70" s="282"/>
    </row>
    <row r="71" spans="1:8" ht="15" customHeight="1" x14ac:dyDescent="0.3">
      <c r="A71" s="55"/>
      <c r="B71" s="282"/>
    </row>
    <row r="72" spans="1:8" ht="15" customHeight="1" x14ac:dyDescent="0.3">
      <c r="A72" s="300"/>
      <c r="B72" s="282"/>
    </row>
    <row r="73" spans="1:8" ht="30.75" customHeight="1" x14ac:dyDescent="0.3">
      <c r="A73" s="55"/>
      <c r="B73" s="282"/>
    </row>
    <row r="74" spans="1:8" ht="15" customHeight="1" x14ac:dyDescent="0.3">
      <c r="A74" s="55"/>
      <c r="B74" s="282"/>
    </row>
    <row r="75" spans="1:8" ht="15" customHeight="1" x14ac:dyDescent="0.3">
      <c r="A75" s="55"/>
      <c r="B75" s="282"/>
    </row>
  </sheetData>
  <sheetProtection algorithmName="SHA-512" hashValue="qpdjmeT938vq/aGox4Gks82Fc6+PtLj5AOe/aIJ9FUyiNgFPKMJfCWRrTbgmmDRxpS2SJKwu8WPjNdKESqyZkQ==" saltValue="xZ5QlL0Iwwp+kys+xaPmCQ==" spinCount="100000" sheet="1" objects="1" scenarios="1"/>
  <mergeCells count="3">
    <mergeCell ref="A3:B3"/>
    <mergeCell ref="A1:B1"/>
    <mergeCell ref="A15:B15"/>
  </mergeCells>
  <pageMargins left="0.74803149606299213" right="0.74803149606299213" top="0.39370078740157483" bottom="0.39370078740157483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0"/>
  <sheetViews>
    <sheetView view="pageBreakPreview" topLeftCell="A16" zoomScaleNormal="100" zoomScaleSheetLayoutView="100" workbookViewId="0">
      <selection activeCell="B11" sqref="B11"/>
    </sheetView>
  </sheetViews>
  <sheetFormatPr defaultRowHeight="14.4" x14ac:dyDescent="0.3"/>
  <cols>
    <col min="1" max="1" width="9.6640625" customWidth="1"/>
    <col min="2" max="2" width="100.6640625" customWidth="1"/>
  </cols>
  <sheetData>
    <row r="1" spans="1:11" x14ac:dyDescent="0.3">
      <c r="A1" s="355" t="s">
        <v>295</v>
      </c>
      <c r="B1" s="355"/>
      <c r="C1" s="283"/>
      <c r="D1" s="284"/>
      <c r="E1" s="284"/>
      <c r="F1" s="284"/>
      <c r="G1" s="284"/>
      <c r="H1" s="284"/>
      <c r="I1" s="284"/>
      <c r="J1" s="284"/>
      <c r="K1" s="284"/>
    </row>
    <row r="2" spans="1:11" x14ac:dyDescent="0.3">
      <c r="A2" s="112"/>
      <c r="B2" s="112"/>
      <c r="C2" s="284"/>
      <c r="D2" s="284"/>
      <c r="E2" s="284"/>
      <c r="F2" s="284"/>
      <c r="G2" s="284"/>
      <c r="H2" s="284"/>
      <c r="I2" s="284"/>
      <c r="J2" s="284"/>
      <c r="K2" s="284"/>
    </row>
    <row r="3" spans="1:11" x14ac:dyDescent="0.3">
      <c r="A3" s="113" t="s">
        <v>228</v>
      </c>
      <c r="B3" s="114" t="s">
        <v>271</v>
      </c>
      <c r="C3" s="284"/>
      <c r="D3" s="284"/>
      <c r="E3" s="284"/>
      <c r="F3" s="284"/>
      <c r="G3" s="284"/>
      <c r="H3" s="284"/>
      <c r="I3" s="284"/>
      <c r="J3" s="284"/>
      <c r="K3" s="284"/>
    </row>
    <row r="4" spans="1:11" ht="24.9" customHeight="1" x14ac:dyDescent="0.3">
      <c r="C4" s="284"/>
      <c r="D4" s="284"/>
      <c r="E4" s="284"/>
      <c r="F4" s="284"/>
      <c r="G4" s="284"/>
      <c r="H4" s="284"/>
      <c r="I4" s="284"/>
      <c r="J4" s="284"/>
      <c r="K4" s="284"/>
    </row>
    <row r="5" spans="1:11" ht="24.75" customHeight="1" x14ac:dyDescent="0.3">
      <c r="A5" s="70" t="s">
        <v>310</v>
      </c>
      <c r="B5" s="83" t="s">
        <v>272</v>
      </c>
      <c r="C5" s="284"/>
      <c r="D5" s="284"/>
      <c r="E5" s="284"/>
      <c r="F5" s="284"/>
      <c r="G5" s="284"/>
      <c r="H5" s="284"/>
      <c r="I5" s="284"/>
      <c r="J5" s="284"/>
      <c r="K5" s="284"/>
    </row>
    <row r="6" spans="1:11" s="255" customFormat="1" ht="36.75" customHeight="1" x14ac:dyDescent="0.3">
      <c r="A6" s="254"/>
      <c r="B6" s="192" t="s">
        <v>496</v>
      </c>
    </row>
    <row r="9" spans="1:11" ht="24.9" customHeight="1" x14ac:dyDescent="0.3">
      <c r="A9" s="70" t="s">
        <v>332</v>
      </c>
      <c r="B9" s="83" t="s">
        <v>273</v>
      </c>
    </row>
    <row r="10" spans="1:11" s="110" customFormat="1" ht="50.1" customHeight="1" x14ac:dyDescent="0.3">
      <c r="A10" s="189"/>
      <c r="B10" s="190" t="s">
        <v>497</v>
      </c>
    </row>
    <row r="13" spans="1:11" ht="24.9" customHeight="1" x14ac:dyDescent="0.3">
      <c r="A13" s="70" t="s">
        <v>333</v>
      </c>
      <c r="B13" s="83" t="s">
        <v>274</v>
      </c>
    </row>
    <row r="14" spans="1:11" ht="50.1" customHeight="1" x14ac:dyDescent="0.3">
      <c r="A14" s="189"/>
      <c r="B14" s="190" t="s">
        <v>498</v>
      </c>
    </row>
    <row r="17" spans="1:2" ht="24.9" customHeight="1" x14ac:dyDescent="0.3">
      <c r="A17" s="70" t="s">
        <v>371</v>
      </c>
      <c r="B17" s="83" t="s">
        <v>275</v>
      </c>
    </row>
    <row r="18" spans="1:2" x14ac:dyDescent="0.3">
      <c r="A18" s="191" t="s">
        <v>501</v>
      </c>
      <c r="B18" s="190" t="s">
        <v>500</v>
      </c>
    </row>
    <row r="19" spans="1:2" x14ac:dyDescent="0.3">
      <c r="A19" s="191" t="s">
        <v>144</v>
      </c>
      <c r="B19" s="190"/>
    </row>
    <row r="20" spans="1:2" x14ac:dyDescent="0.3">
      <c r="A20" s="191" t="s">
        <v>144</v>
      </c>
      <c r="B20" s="190"/>
    </row>
    <row r="21" spans="1:2" x14ac:dyDescent="0.3">
      <c r="A21" s="191" t="s">
        <v>144</v>
      </c>
      <c r="B21" s="190"/>
    </row>
    <row r="22" spans="1:2" x14ac:dyDescent="0.3">
      <c r="A22" s="191" t="s">
        <v>144</v>
      </c>
      <c r="B22" s="190"/>
    </row>
    <row r="25" spans="1:2" ht="24.9" customHeight="1" x14ac:dyDescent="0.3">
      <c r="A25" s="70" t="s">
        <v>181</v>
      </c>
      <c r="B25" s="83" t="s">
        <v>276</v>
      </c>
    </row>
    <row r="26" spans="1:2" ht="50.1" customHeight="1" x14ac:dyDescent="0.3">
      <c r="A26" s="189"/>
      <c r="B26" s="190" t="s">
        <v>499</v>
      </c>
    </row>
    <row r="29" spans="1:2" ht="24.9" customHeight="1" x14ac:dyDescent="0.3">
      <c r="A29" s="70" t="s">
        <v>182</v>
      </c>
      <c r="B29" s="83" t="s">
        <v>277</v>
      </c>
    </row>
    <row r="30" spans="1:2" ht="50.1" customHeight="1" x14ac:dyDescent="0.3">
      <c r="A30" s="189"/>
      <c r="B30" s="192" t="s">
        <v>502</v>
      </c>
    </row>
  </sheetData>
  <sheetProtection algorithmName="SHA-512" hashValue="FzVlGVdyVts5g3DtgSgAdUs3P0skCeSo4O089T/Knhqw9rwng/L4F5BtSio61xmb48MkF6lhkSI4ge8KwojQVQ==" saltValue="LkIsDxLH5F+8q2bLoo/kGA==" spinCount="100000" sheet="1" objects="1" scenarios="1" formatRows="0"/>
  <mergeCells count="1">
    <mergeCell ref="A1:B1"/>
  </mergeCells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89"/>
  <sheetViews>
    <sheetView view="pageBreakPreview" topLeftCell="A67" zoomScaleNormal="100" zoomScaleSheetLayoutView="100" workbookViewId="0">
      <selection activeCell="B77" sqref="B77"/>
    </sheetView>
  </sheetViews>
  <sheetFormatPr defaultColWidth="9.109375" defaultRowHeight="13.8" x14ac:dyDescent="0.25"/>
  <cols>
    <col min="1" max="1" width="9.6640625" style="285" customWidth="1"/>
    <col min="2" max="2" width="100.6640625" style="285" customWidth="1"/>
    <col min="3" max="16384" width="9.109375" style="285"/>
  </cols>
  <sheetData>
    <row r="1" spans="1:11" ht="15" customHeight="1" x14ac:dyDescent="0.25">
      <c r="C1" s="356" t="s">
        <v>479</v>
      </c>
      <c r="D1" s="356"/>
      <c r="E1" s="356"/>
      <c r="F1" s="356"/>
      <c r="G1" s="356"/>
      <c r="H1" s="356"/>
      <c r="I1" s="356"/>
      <c r="J1" s="356"/>
      <c r="K1" s="356"/>
    </row>
    <row r="2" spans="1:11" ht="14.25" customHeight="1" x14ac:dyDescent="0.25">
      <c r="A2" s="355" t="s">
        <v>374</v>
      </c>
      <c r="B2" s="355"/>
      <c r="C2" s="356"/>
      <c r="D2" s="356"/>
      <c r="E2" s="356"/>
      <c r="F2" s="356"/>
      <c r="G2" s="356"/>
      <c r="H2" s="356"/>
      <c r="I2" s="356"/>
      <c r="J2" s="356"/>
      <c r="K2" s="356"/>
    </row>
    <row r="3" spans="1:11" ht="24.9" customHeight="1" x14ac:dyDescent="0.25">
      <c r="C3" s="356"/>
      <c r="D3" s="356"/>
      <c r="E3" s="356"/>
      <c r="F3" s="356"/>
      <c r="G3" s="356"/>
      <c r="H3" s="356"/>
      <c r="I3" s="356"/>
      <c r="J3" s="356"/>
      <c r="K3" s="356"/>
    </row>
    <row r="4" spans="1:11" ht="24.9" customHeight="1" x14ac:dyDescent="0.25">
      <c r="A4" s="70" t="s">
        <v>375</v>
      </c>
      <c r="B4" s="107" t="s">
        <v>278</v>
      </c>
      <c r="C4" s="356"/>
      <c r="D4" s="356"/>
      <c r="E4" s="356"/>
      <c r="F4" s="356"/>
      <c r="G4" s="356"/>
      <c r="H4" s="356"/>
      <c r="I4" s="356"/>
      <c r="J4" s="356"/>
      <c r="K4" s="356"/>
    </row>
    <row r="5" spans="1:11" s="288" customFormat="1" ht="60" customHeight="1" x14ac:dyDescent="0.3">
      <c r="A5" s="286"/>
      <c r="B5" s="289" t="s">
        <v>513</v>
      </c>
      <c r="C5" s="356"/>
      <c r="D5" s="356"/>
      <c r="E5" s="356"/>
      <c r="F5" s="356"/>
      <c r="G5" s="356"/>
      <c r="H5" s="356"/>
      <c r="I5" s="356"/>
      <c r="J5" s="356"/>
      <c r="K5" s="356"/>
    </row>
    <row r="6" spans="1:11" ht="14.25" customHeight="1" x14ac:dyDescent="0.25">
      <c r="C6" s="356"/>
      <c r="D6" s="356"/>
      <c r="E6" s="356"/>
      <c r="F6" s="356"/>
      <c r="G6" s="356"/>
      <c r="H6" s="356"/>
      <c r="I6" s="356"/>
      <c r="J6" s="356"/>
      <c r="K6" s="356"/>
    </row>
    <row r="7" spans="1:11" ht="14.25" customHeight="1" x14ac:dyDescent="0.25">
      <c r="C7" s="356"/>
      <c r="D7" s="356"/>
      <c r="E7" s="356"/>
      <c r="F7" s="356"/>
      <c r="G7" s="356"/>
      <c r="H7" s="356"/>
      <c r="I7" s="356"/>
      <c r="J7" s="356"/>
      <c r="K7" s="356"/>
    </row>
    <row r="8" spans="1:11" ht="24.9" customHeight="1" x14ac:dyDescent="0.25">
      <c r="A8" s="70" t="s">
        <v>376</v>
      </c>
      <c r="B8" s="107" t="s">
        <v>279</v>
      </c>
      <c r="C8" s="356"/>
      <c r="D8" s="356"/>
      <c r="E8" s="356"/>
      <c r="F8" s="356"/>
      <c r="G8" s="356"/>
      <c r="H8" s="356"/>
      <c r="I8" s="356"/>
      <c r="J8" s="356"/>
      <c r="K8" s="356"/>
    </row>
    <row r="9" spans="1:11" s="288" customFormat="1" ht="72.599999999999994" customHeight="1" x14ac:dyDescent="0.3">
      <c r="A9" s="286"/>
      <c r="B9" s="289" t="s">
        <v>503</v>
      </c>
      <c r="C9" s="356"/>
      <c r="D9" s="356"/>
      <c r="E9" s="356"/>
      <c r="F9" s="356"/>
      <c r="G9" s="356"/>
      <c r="H9" s="356"/>
      <c r="I9" s="356"/>
      <c r="J9" s="356"/>
      <c r="K9" s="356"/>
    </row>
    <row r="11" spans="1:11" x14ac:dyDescent="0.25">
      <c r="F11" s="307"/>
    </row>
    <row r="12" spans="1:11" ht="24.9" customHeight="1" x14ac:dyDescent="0.25">
      <c r="A12" s="70" t="s">
        <v>377</v>
      </c>
      <c r="B12" s="107" t="s">
        <v>280</v>
      </c>
    </row>
    <row r="13" spans="1:11" ht="50.1" customHeight="1" x14ac:dyDescent="0.25">
      <c r="A13" s="286"/>
      <c r="B13" s="289" t="s">
        <v>514</v>
      </c>
    </row>
    <row r="16" spans="1:11" ht="24.9" customHeight="1" x14ac:dyDescent="0.25">
      <c r="A16" s="70" t="s">
        <v>378</v>
      </c>
      <c r="B16" s="107" t="s">
        <v>281</v>
      </c>
    </row>
    <row r="17" spans="1:2" ht="50.1" customHeight="1" x14ac:dyDescent="0.25">
      <c r="A17" s="191"/>
      <c r="B17" s="287" t="s">
        <v>502</v>
      </c>
    </row>
    <row r="20" spans="1:2" ht="24.9" customHeight="1" x14ac:dyDescent="0.25">
      <c r="A20" s="70" t="s">
        <v>379</v>
      </c>
      <c r="B20" s="107" t="s">
        <v>282</v>
      </c>
    </row>
    <row r="21" spans="1:2" ht="50.1" customHeight="1" x14ac:dyDescent="0.25">
      <c r="A21" s="286"/>
      <c r="B21" s="287" t="s">
        <v>502</v>
      </c>
    </row>
    <row r="24" spans="1:2" ht="24.9" customHeight="1" x14ac:dyDescent="0.25">
      <c r="A24" s="70" t="s">
        <v>380</v>
      </c>
      <c r="B24" s="107" t="s">
        <v>283</v>
      </c>
    </row>
    <row r="25" spans="1:2" ht="50.1" customHeight="1" x14ac:dyDescent="0.25">
      <c r="A25" s="286"/>
      <c r="B25" s="289" t="s">
        <v>502</v>
      </c>
    </row>
    <row r="28" spans="1:2" ht="24.9" customHeight="1" x14ac:dyDescent="0.25">
      <c r="A28" s="70" t="s">
        <v>381</v>
      </c>
      <c r="B28" s="107" t="s">
        <v>137</v>
      </c>
    </row>
    <row r="29" spans="1:2" ht="50.1" customHeight="1" x14ac:dyDescent="0.25">
      <c r="A29" s="286"/>
      <c r="B29" s="289" t="s">
        <v>514</v>
      </c>
    </row>
    <row r="32" spans="1:2" ht="24.9" customHeight="1" x14ac:dyDescent="0.25">
      <c r="A32" s="70" t="s">
        <v>382</v>
      </c>
      <c r="B32" s="107" t="s">
        <v>284</v>
      </c>
    </row>
    <row r="33" spans="1:2" ht="50.1" customHeight="1" x14ac:dyDescent="0.25">
      <c r="A33" s="286"/>
      <c r="B33" s="289" t="s">
        <v>504</v>
      </c>
    </row>
    <row r="36" spans="1:2" ht="24.9" customHeight="1" x14ac:dyDescent="0.25">
      <c r="A36" s="70" t="s">
        <v>383</v>
      </c>
      <c r="B36" s="107" t="s">
        <v>297</v>
      </c>
    </row>
    <row r="37" spans="1:2" ht="50.1" customHeight="1" x14ac:dyDescent="0.25">
      <c r="A37" s="286"/>
      <c r="B37" s="289" t="s">
        <v>505</v>
      </c>
    </row>
    <row r="39" spans="1:2" ht="15" customHeight="1" x14ac:dyDescent="0.25"/>
    <row r="40" spans="1:2" ht="24.9" customHeight="1" x14ac:dyDescent="0.25">
      <c r="A40" s="70" t="s">
        <v>384</v>
      </c>
      <c r="B40" s="107" t="s">
        <v>285</v>
      </c>
    </row>
    <row r="41" spans="1:2" s="288" customFormat="1" ht="50.1" customHeight="1" x14ac:dyDescent="0.3">
      <c r="A41" s="286"/>
      <c r="B41" s="287" t="s">
        <v>502</v>
      </c>
    </row>
    <row r="44" spans="1:2" ht="24.9" customHeight="1" x14ac:dyDescent="0.25">
      <c r="A44" s="70" t="s">
        <v>385</v>
      </c>
      <c r="B44" s="107" t="s">
        <v>286</v>
      </c>
    </row>
    <row r="45" spans="1:2" s="288" customFormat="1" ht="50.1" customHeight="1" x14ac:dyDescent="0.3">
      <c r="A45" s="286"/>
      <c r="B45" s="287" t="s">
        <v>506</v>
      </c>
    </row>
    <row r="48" spans="1:2" ht="24.9" customHeight="1" x14ac:dyDescent="0.25">
      <c r="A48" s="70" t="s">
        <v>386</v>
      </c>
      <c r="B48" s="107" t="s">
        <v>287</v>
      </c>
    </row>
    <row r="49" spans="1:2" ht="50.1" customHeight="1" x14ac:dyDescent="0.25">
      <c r="A49" s="286"/>
      <c r="B49" s="287" t="s">
        <v>502</v>
      </c>
    </row>
    <row r="52" spans="1:2" ht="24.9" customHeight="1" x14ac:dyDescent="0.25">
      <c r="A52" s="70" t="s">
        <v>387</v>
      </c>
      <c r="B52" s="107" t="s">
        <v>288</v>
      </c>
    </row>
    <row r="53" spans="1:2" ht="50.1" customHeight="1" x14ac:dyDescent="0.25">
      <c r="A53" s="191"/>
      <c r="B53" s="287" t="s">
        <v>502</v>
      </c>
    </row>
    <row r="56" spans="1:2" ht="24.9" customHeight="1" x14ac:dyDescent="0.25">
      <c r="A56" s="70" t="s">
        <v>388</v>
      </c>
      <c r="B56" s="107" t="s">
        <v>289</v>
      </c>
    </row>
    <row r="57" spans="1:2" ht="50.1" customHeight="1" x14ac:dyDescent="0.25">
      <c r="A57" s="286"/>
      <c r="B57" s="287" t="s">
        <v>502</v>
      </c>
    </row>
    <row r="60" spans="1:2" ht="24.9" customHeight="1" x14ac:dyDescent="0.25">
      <c r="A60" s="70" t="s">
        <v>389</v>
      </c>
      <c r="B60" s="107" t="s">
        <v>290</v>
      </c>
    </row>
    <row r="61" spans="1:2" ht="50.1" customHeight="1" x14ac:dyDescent="0.25">
      <c r="A61" s="286"/>
      <c r="B61" s="289" t="s">
        <v>502</v>
      </c>
    </row>
    <row r="64" spans="1:2" ht="24.9" customHeight="1" x14ac:dyDescent="0.25">
      <c r="A64" s="70" t="s">
        <v>390</v>
      </c>
      <c r="B64" s="107" t="s">
        <v>291</v>
      </c>
    </row>
    <row r="65" spans="1:2" ht="50.1" customHeight="1" x14ac:dyDescent="0.25">
      <c r="A65" s="286"/>
      <c r="B65" s="289" t="s">
        <v>502</v>
      </c>
    </row>
    <row r="68" spans="1:2" ht="24.9" customHeight="1" x14ac:dyDescent="0.25">
      <c r="A68" s="70" t="s">
        <v>391</v>
      </c>
      <c r="B68" s="107" t="s">
        <v>138</v>
      </c>
    </row>
    <row r="69" spans="1:2" ht="50.1" customHeight="1" x14ac:dyDescent="0.25">
      <c r="A69" s="286"/>
      <c r="B69" s="289" t="s">
        <v>507</v>
      </c>
    </row>
    <row r="70" spans="1:2" ht="15" customHeight="1" x14ac:dyDescent="0.25">
      <c r="A70" s="288"/>
      <c r="B70" s="290"/>
    </row>
    <row r="71" spans="1:2" ht="15" customHeight="1" x14ac:dyDescent="0.25">
      <c r="A71" s="288"/>
      <c r="B71" s="290"/>
    </row>
    <row r="72" spans="1:2" ht="24.9" customHeight="1" x14ac:dyDescent="0.25">
      <c r="A72" s="70" t="s">
        <v>392</v>
      </c>
      <c r="B72" s="107" t="s">
        <v>292</v>
      </c>
    </row>
    <row r="73" spans="1:2" ht="50.1" customHeight="1" x14ac:dyDescent="0.25">
      <c r="A73" s="286"/>
      <c r="B73" s="289" t="s">
        <v>502</v>
      </c>
    </row>
    <row r="76" spans="1:2" ht="24.9" customHeight="1" x14ac:dyDescent="0.25">
      <c r="A76" s="70" t="s">
        <v>393</v>
      </c>
      <c r="B76" s="107" t="s">
        <v>296</v>
      </c>
    </row>
    <row r="77" spans="1:2" ht="50.1" customHeight="1" x14ac:dyDescent="0.25">
      <c r="A77" s="286"/>
      <c r="B77" s="289" t="s">
        <v>508</v>
      </c>
    </row>
    <row r="80" spans="1:2" ht="24.9" customHeight="1" x14ac:dyDescent="0.25">
      <c r="A80" s="70" t="s">
        <v>394</v>
      </c>
      <c r="B80" s="107" t="s">
        <v>298</v>
      </c>
    </row>
    <row r="81" spans="1:2" ht="50.1" customHeight="1" x14ac:dyDescent="0.25">
      <c r="A81" s="286"/>
      <c r="B81" s="289" t="s">
        <v>509</v>
      </c>
    </row>
    <row r="84" spans="1:2" ht="24.9" customHeight="1" x14ac:dyDescent="0.25">
      <c r="A84" s="70" t="s">
        <v>395</v>
      </c>
      <c r="B84" s="107" t="s">
        <v>299</v>
      </c>
    </row>
    <row r="85" spans="1:2" ht="50.1" customHeight="1" x14ac:dyDescent="0.25">
      <c r="A85" s="286"/>
      <c r="B85" s="289" t="s">
        <v>510</v>
      </c>
    </row>
    <row r="88" spans="1:2" ht="24.9" customHeight="1" x14ac:dyDescent="0.25">
      <c r="A88" s="70">
        <v>5</v>
      </c>
      <c r="B88" s="107" t="s">
        <v>269</v>
      </c>
    </row>
    <row r="89" spans="1:2" ht="50.1" customHeight="1" x14ac:dyDescent="0.25">
      <c r="A89" s="286"/>
      <c r="B89" s="289" t="s">
        <v>511</v>
      </c>
    </row>
  </sheetData>
  <sheetProtection password="CB4A" sheet="1" formatRows="0"/>
  <mergeCells count="2">
    <mergeCell ref="A2:B2"/>
    <mergeCell ref="C1:K9"/>
  </mergeCells>
  <pageMargins left="0.7" right="0.7" top="0.75" bottom="0.75" header="0.3" footer="0.3"/>
  <pageSetup paperSize="9" scale="78" orientation="portrait" r:id="rId1"/>
  <rowBreaks count="2" manualBreakCount="2">
    <brk id="35" max="16383" man="1"/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1"/>
  <sheetViews>
    <sheetView zoomScale="90" zoomScaleNormal="90" zoomScaleSheetLayoutView="100" workbookViewId="0">
      <selection activeCell="E41" sqref="E41"/>
    </sheetView>
  </sheetViews>
  <sheetFormatPr defaultColWidth="9.109375" defaultRowHeight="10.199999999999999" x14ac:dyDescent="0.3"/>
  <cols>
    <col min="1" max="1" width="8.88671875" style="6" customWidth="1"/>
    <col min="2" max="2" width="51.44140625" style="7" customWidth="1"/>
    <col min="3" max="3" width="15.6640625" style="7" customWidth="1"/>
    <col min="4" max="5" width="14.6640625" style="7" customWidth="1"/>
    <col min="6" max="6" width="15.5546875" style="7" customWidth="1"/>
    <col min="7" max="7" width="15.88671875" style="7" customWidth="1"/>
    <col min="8" max="10" width="14.6640625" style="7" customWidth="1"/>
    <col min="11" max="11" width="12.33203125" style="7" bestFit="1" customWidth="1"/>
    <col min="12" max="13" width="20.6640625" style="7" customWidth="1"/>
    <col min="14" max="16384" width="9.109375" style="7"/>
  </cols>
  <sheetData>
    <row r="1" spans="1:13" ht="13.2" x14ac:dyDescent="0.25">
      <c r="A1" s="113" t="s">
        <v>396</v>
      </c>
      <c r="B1" s="114" t="s">
        <v>397</v>
      </c>
    </row>
    <row r="2" spans="1:13" x14ac:dyDescent="0.3">
      <c r="A2" s="7"/>
      <c r="B2" s="12"/>
    </row>
    <row r="3" spans="1:13" ht="11.25" customHeight="1" x14ac:dyDescent="0.3">
      <c r="A3" s="7"/>
      <c r="B3" s="12"/>
    </row>
    <row r="4" spans="1:13" ht="18" customHeight="1" x14ac:dyDescent="0.3">
      <c r="A4" s="133" t="s">
        <v>310</v>
      </c>
      <c r="B4" s="362" t="s">
        <v>398</v>
      </c>
      <c r="C4" s="363"/>
      <c r="D4" s="363"/>
      <c r="E4" s="363"/>
      <c r="F4" s="363"/>
      <c r="G4" s="363"/>
      <c r="H4" s="363"/>
      <c r="I4" s="363"/>
      <c r="J4" s="363"/>
      <c r="K4" s="364"/>
    </row>
    <row r="5" spans="1:13" ht="18" customHeight="1" x14ac:dyDescent="0.3">
      <c r="A5" s="357" t="s">
        <v>135</v>
      </c>
      <c r="B5" s="357" t="s">
        <v>140</v>
      </c>
      <c r="C5" s="359" t="s">
        <v>279</v>
      </c>
      <c r="D5" s="360"/>
      <c r="E5" s="360"/>
      <c r="F5" s="360"/>
      <c r="G5" s="360"/>
      <c r="H5" s="360"/>
      <c r="I5" s="360"/>
      <c r="J5" s="361"/>
      <c r="K5" s="103" t="s">
        <v>399</v>
      </c>
    </row>
    <row r="6" spans="1:13" ht="84.75" customHeight="1" x14ac:dyDescent="0.3">
      <c r="A6" s="358"/>
      <c r="B6" s="358"/>
      <c r="C6" s="8" t="s">
        <v>238</v>
      </c>
      <c r="D6" s="8" t="s">
        <v>159</v>
      </c>
      <c r="E6" s="8" t="s">
        <v>160</v>
      </c>
      <c r="F6" s="8" t="s">
        <v>161</v>
      </c>
      <c r="G6" s="8" t="s">
        <v>162</v>
      </c>
      <c r="H6" s="8" t="s">
        <v>239</v>
      </c>
      <c r="I6" s="8" t="s">
        <v>240</v>
      </c>
      <c r="J6" s="105" t="s">
        <v>164</v>
      </c>
      <c r="K6" s="162" t="s">
        <v>141</v>
      </c>
    </row>
    <row r="7" spans="1:13" s="12" customFormat="1" ht="22.5" customHeight="1" x14ac:dyDescent="0.3">
      <c r="A7" s="9" t="s">
        <v>142</v>
      </c>
      <c r="B7" s="163" t="s">
        <v>464</v>
      </c>
      <c r="C7" s="10">
        <v>0</v>
      </c>
      <c r="D7" s="10">
        <v>0</v>
      </c>
      <c r="E7" s="10">
        <v>452325.59</v>
      </c>
      <c r="F7" s="10">
        <v>0</v>
      </c>
      <c r="G7" s="10">
        <v>290892.39</v>
      </c>
      <c r="H7" s="10">
        <v>0</v>
      </c>
      <c r="I7" s="10">
        <v>0</v>
      </c>
      <c r="J7" s="11">
        <f t="shared" ref="J7:J36" si="0">SUM(C7:I7)</f>
        <v>743217.98</v>
      </c>
      <c r="K7" s="10">
        <v>78507.240000000005</v>
      </c>
      <c r="L7" s="19" t="s">
        <v>171</v>
      </c>
      <c r="M7" s="7"/>
    </row>
    <row r="8" spans="1:13" ht="15" customHeight="1" x14ac:dyDescent="0.3">
      <c r="A8" s="96" t="s">
        <v>143</v>
      </c>
      <c r="B8" s="97" t="s">
        <v>165</v>
      </c>
      <c r="C8" s="98">
        <f t="shared" ref="C8:K8" si="1">SUM(C9:C14)</f>
        <v>0</v>
      </c>
      <c r="D8" s="98">
        <f t="shared" si="1"/>
        <v>0</v>
      </c>
      <c r="E8" s="98">
        <f t="shared" si="1"/>
        <v>30238.13</v>
      </c>
      <c r="F8" s="98">
        <f t="shared" si="1"/>
        <v>0</v>
      </c>
      <c r="G8" s="98">
        <f t="shared" si="1"/>
        <v>19393.09</v>
      </c>
      <c r="H8" s="98">
        <f t="shared" si="1"/>
        <v>0</v>
      </c>
      <c r="I8" s="98">
        <f t="shared" si="1"/>
        <v>0</v>
      </c>
      <c r="J8" s="98">
        <f t="shared" si="0"/>
        <v>49631.22</v>
      </c>
      <c r="K8" s="98">
        <f t="shared" si="1"/>
        <v>18307.32</v>
      </c>
      <c r="L8" s="20" t="s">
        <v>156</v>
      </c>
      <c r="M8" s="21" t="s">
        <v>157</v>
      </c>
    </row>
    <row r="9" spans="1:13" ht="15" customHeight="1" x14ac:dyDescent="0.3">
      <c r="A9" s="13" t="s">
        <v>144</v>
      </c>
      <c r="B9" s="124" t="s">
        <v>309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23">
        <f t="shared" si="0"/>
        <v>0</v>
      </c>
      <c r="K9" s="14">
        <v>0</v>
      </c>
      <c r="L9" s="22">
        <f>' Bilans zał.5 Rozp.'!B5</f>
        <v>0</v>
      </c>
      <c r="M9" s="22">
        <f>J7-J22-L9</f>
        <v>0</v>
      </c>
    </row>
    <row r="10" spans="1:13" ht="15" customHeight="1" x14ac:dyDescent="0.3">
      <c r="A10" s="13" t="s">
        <v>144</v>
      </c>
      <c r="B10" s="164" t="s">
        <v>400</v>
      </c>
      <c r="C10" s="14">
        <v>0</v>
      </c>
      <c r="D10" s="14">
        <v>0</v>
      </c>
      <c r="E10" s="14">
        <v>30238.13</v>
      </c>
      <c r="F10" s="14">
        <v>0</v>
      </c>
      <c r="G10" s="14">
        <v>19393.09</v>
      </c>
      <c r="H10" s="14">
        <v>0</v>
      </c>
      <c r="I10" s="14">
        <v>0</v>
      </c>
      <c r="J10" s="23">
        <f t="shared" si="0"/>
        <v>49631.22</v>
      </c>
      <c r="K10" s="14">
        <v>18307.32</v>
      </c>
      <c r="L10" s="166">
        <f>' Bilans zał.5 Rozp.'!B4</f>
        <v>0</v>
      </c>
      <c r="M10" s="167">
        <f>K7-K22-L10</f>
        <v>0</v>
      </c>
    </row>
    <row r="11" spans="1:13" ht="15" customHeight="1" x14ac:dyDescent="0.3">
      <c r="A11" s="13" t="s">
        <v>144</v>
      </c>
      <c r="B11" s="16" t="s">
        <v>241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23">
        <f t="shared" si="0"/>
        <v>0</v>
      </c>
      <c r="K11" s="14">
        <v>0</v>
      </c>
      <c r="L11" s="167">
        <f>' Bilans zał.5 Rozp.'!B7</f>
        <v>0</v>
      </c>
      <c r="M11" s="167">
        <f>C7-C22-L11</f>
        <v>0</v>
      </c>
    </row>
    <row r="12" spans="1:13" ht="15" customHeight="1" x14ac:dyDescent="0.3">
      <c r="A12" s="17" t="s">
        <v>144</v>
      </c>
      <c r="B12" s="15" t="s">
        <v>166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23">
        <f t="shared" si="0"/>
        <v>0</v>
      </c>
      <c r="K12" s="14">
        <v>0</v>
      </c>
      <c r="L12" s="167">
        <f>' Bilans zał.5 Rozp.'!B9</f>
        <v>0</v>
      </c>
      <c r="M12" s="167">
        <f>D7-D22-L12</f>
        <v>0</v>
      </c>
    </row>
    <row r="13" spans="1:13" ht="15" customHeight="1" x14ac:dyDescent="0.3">
      <c r="A13" s="17" t="s">
        <v>144</v>
      </c>
      <c r="B13" s="16" t="s">
        <v>145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23">
        <f t="shared" si="0"/>
        <v>0</v>
      </c>
      <c r="K13" s="14">
        <v>0</v>
      </c>
      <c r="L13" s="167">
        <f>' Bilans zał.5 Rozp.'!B10</f>
        <v>0</v>
      </c>
      <c r="M13" s="167">
        <f>E7-E22-L13</f>
        <v>0</v>
      </c>
    </row>
    <row r="14" spans="1:13" ht="15" customHeight="1" x14ac:dyDescent="0.3">
      <c r="A14" s="17" t="s">
        <v>144</v>
      </c>
      <c r="B14" s="16" t="s">
        <v>146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23">
        <f t="shared" si="0"/>
        <v>0</v>
      </c>
      <c r="K14" s="14">
        <v>0</v>
      </c>
      <c r="L14" s="167">
        <f>' Bilans zał.5 Rozp.'!B11</f>
        <v>0</v>
      </c>
      <c r="M14" s="167">
        <f>F7-F22-L14</f>
        <v>0</v>
      </c>
    </row>
    <row r="15" spans="1:13" ht="15" customHeight="1" x14ac:dyDescent="0.3">
      <c r="A15" s="96" t="s">
        <v>147</v>
      </c>
      <c r="B15" s="97" t="s">
        <v>167</v>
      </c>
      <c r="C15" s="98">
        <f t="shared" ref="C15:K15" si="2">SUM(C16:C20)</f>
        <v>0</v>
      </c>
      <c r="D15" s="98">
        <f t="shared" si="2"/>
        <v>0</v>
      </c>
      <c r="E15" s="98">
        <f t="shared" si="2"/>
        <v>33519.18</v>
      </c>
      <c r="F15" s="98">
        <f t="shared" si="2"/>
        <v>0</v>
      </c>
      <c r="G15" s="98">
        <f t="shared" si="2"/>
        <v>2325.7199999999998</v>
      </c>
      <c r="H15" s="98">
        <f t="shared" si="2"/>
        <v>0</v>
      </c>
      <c r="I15" s="98">
        <f t="shared" si="2"/>
        <v>0</v>
      </c>
      <c r="J15" s="98">
        <f t="shared" si="0"/>
        <v>35844.9</v>
      </c>
      <c r="K15" s="98">
        <f t="shared" si="2"/>
        <v>9857.5</v>
      </c>
      <c r="L15" s="167">
        <f>' Bilans zał.5 Rozp.'!B12</f>
        <v>0</v>
      </c>
      <c r="M15" s="167">
        <f>G7-G22-L15</f>
        <v>0</v>
      </c>
    </row>
    <row r="16" spans="1:13" ht="15" customHeight="1" x14ac:dyDescent="0.3">
      <c r="A16" s="13" t="s">
        <v>144</v>
      </c>
      <c r="B16" s="15" t="s">
        <v>148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23">
        <f t="shared" si="0"/>
        <v>0</v>
      </c>
      <c r="K16" s="14">
        <v>0</v>
      </c>
      <c r="L16" s="167">
        <f>' Bilans zał.5 Rozp.'!B13</f>
        <v>0</v>
      </c>
      <c r="M16" s="167">
        <f>H7-L16</f>
        <v>0</v>
      </c>
    </row>
    <row r="17" spans="1:13" ht="15" customHeight="1" x14ac:dyDescent="0.3">
      <c r="A17" s="13" t="s">
        <v>144</v>
      </c>
      <c r="B17" s="16" t="s">
        <v>149</v>
      </c>
      <c r="C17" s="14">
        <v>0</v>
      </c>
      <c r="D17" s="14">
        <v>0</v>
      </c>
      <c r="E17" s="14">
        <v>33519.18</v>
      </c>
      <c r="F17" s="14">
        <v>0</v>
      </c>
      <c r="G17" s="14">
        <v>2325.7199999999998</v>
      </c>
      <c r="H17" s="14">
        <v>0</v>
      </c>
      <c r="I17" s="14">
        <v>0</v>
      </c>
      <c r="J17" s="23">
        <f t="shared" si="0"/>
        <v>35844.9</v>
      </c>
      <c r="K17" s="14">
        <v>9857.5</v>
      </c>
      <c r="L17" s="167">
        <f>' Bilans zał.5 Rozp.'!B14</f>
        <v>0</v>
      </c>
      <c r="M17" s="23">
        <f>I7</f>
        <v>0</v>
      </c>
    </row>
    <row r="18" spans="1:13" ht="15" customHeight="1" x14ac:dyDescent="0.3">
      <c r="A18" s="13" t="s">
        <v>144</v>
      </c>
      <c r="B18" s="16" t="s">
        <v>241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23">
        <f t="shared" si="0"/>
        <v>0</v>
      </c>
      <c r="K18" s="14">
        <v>0</v>
      </c>
    </row>
    <row r="19" spans="1:13" ht="15" customHeight="1" x14ac:dyDescent="0.3">
      <c r="A19" s="13" t="s">
        <v>144</v>
      </c>
      <c r="B19" s="16" t="s">
        <v>145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23">
        <f t="shared" si="0"/>
        <v>0</v>
      </c>
      <c r="K19" s="14">
        <v>0</v>
      </c>
    </row>
    <row r="20" spans="1:13" ht="15" customHeight="1" x14ac:dyDescent="0.3">
      <c r="A20" s="13" t="s">
        <v>144</v>
      </c>
      <c r="B20" s="16" t="s">
        <v>146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23">
        <f t="shared" si="0"/>
        <v>0</v>
      </c>
      <c r="K20" s="14">
        <v>0</v>
      </c>
    </row>
    <row r="21" spans="1:13" ht="22.5" customHeight="1" x14ac:dyDescent="0.3">
      <c r="A21" s="96" t="s">
        <v>150</v>
      </c>
      <c r="B21" s="165" t="s">
        <v>401</v>
      </c>
      <c r="C21" s="98">
        <f t="shared" ref="C21:K21" si="3">C7+C8-C15</f>
        <v>0</v>
      </c>
      <c r="D21" s="98">
        <f t="shared" si="3"/>
        <v>0</v>
      </c>
      <c r="E21" s="98">
        <f t="shared" si="3"/>
        <v>449044.54000000004</v>
      </c>
      <c r="F21" s="98">
        <f t="shared" si="3"/>
        <v>0</v>
      </c>
      <c r="G21" s="98">
        <f t="shared" si="3"/>
        <v>307959.76000000007</v>
      </c>
      <c r="H21" s="98">
        <f t="shared" si="3"/>
        <v>0</v>
      </c>
      <c r="I21" s="98">
        <f t="shared" si="3"/>
        <v>0</v>
      </c>
      <c r="J21" s="98">
        <f t="shared" si="0"/>
        <v>757004.3</v>
      </c>
      <c r="K21" s="98">
        <f t="shared" si="3"/>
        <v>86957.06</v>
      </c>
    </row>
    <row r="22" spans="1:13" s="12" customFormat="1" ht="15" customHeight="1" x14ac:dyDescent="0.3">
      <c r="A22" s="9" t="s">
        <v>151</v>
      </c>
      <c r="B22" s="18" t="s">
        <v>465</v>
      </c>
      <c r="C22" s="10">
        <v>0</v>
      </c>
      <c r="D22" s="10">
        <v>0</v>
      </c>
      <c r="E22" s="10">
        <v>452325.59</v>
      </c>
      <c r="F22" s="10">
        <v>0</v>
      </c>
      <c r="G22" s="10">
        <v>290892.39</v>
      </c>
      <c r="H22" s="193" t="s">
        <v>152</v>
      </c>
      <c r="I22" s="193" t="s">
        <v>152</v>
      </c>
      <c r="J22" s="11">
        <f t="shared" si="0"/>
        <v>743217.98</v>
      </c>
      <c r="K22" s="10">
        <v>78507.240000000005</v>
      </c>
      <c r="L22" s="7"/>
      <c r="M22" s="7"/>
    </row>
    <row r="23" spans="1:13" ht="15" customHeight="1" x14ac:dyDescent="0.3">
      <c r="A23" s="96" t="s">
        <v>153</v>
      </c>
      <c r="B23" s="97" t="s">
        <v>168</v>
      </c>
      <c r="C23" s="98">
        <f>SUM(C24:C28)</f>
        <v>0</v>
      </c>
      <c r="D23" s="98">
        <f>SUM(D24:D28)</f>
        <v>0</v>
      </c>
      <c r="E23" s="98">
        <f>SUM(E24:E28)</f>
        <v>30238.13</v>
      </c>
      <c r="F23" s="98">
        <f>SUM(F24:F28)</f>
        <v>0</v>
      </c>
      <c r="G23" s="98">
        <f>SUM(G24:G28)</f>
        <v>19393.09</v>
      </c>
      <c r="H23" s="102" t="s">
        <v>152</v>
      </c>
      <c r="I23" s="102" t="s">
        <v>152</v>
      </c>
      <c r="J23" s="98">
        <f t="shared" si="0"/>
        <v>49631.22</v>
      </c>
      <c r="K23" s="98">
        <f>SUM(K24:K28)</f>
        <v>18307.32</v>
      </c>
    </row>
    <row r="24" spans="1:13" ht="15" customHeight="1" x14ac:dyDescent="0.3">
      <c r="A24" s="13" t="s">
        <v>144</v>
      </c>
      <c r="B24" s="16" t="s">
        <v>308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94" t="s">
        <v>152</v>
      </c>
      <c r="I24" s="194" t="s">
        <v>152</v>
      </c>
      <c r="J24" s="23">
        <f t="shared" si="0"/>
        <v>0</v>
      </c>
      <c r="K24" s="14">
        <v>0</v>
      </c>
    </row>
    <row r="25" spans="1:13" ht="15" customHeight="1" x14ac:dyDescent="0.3">
      <c r="A25" s="13" t="s">
        <v>144</v>
      </c>
      <c r="B25" s="16" t="s">
        <v>307</v>
      </c>
      <c r="C25" s="14">
        <v>0</v>
      </c>
      <c r="D25" s="14">
        <v>0</v>
      </c>
      <c r="E25" s="14">
        <v>30238.13</v>
      </c>
      <c r="F25" s="14">
        <v>0</v>
      </c>
      <c r="G25" s="14">
        <v>19393.09</v>
      </c>
      <c r="H25" s="194" t="s">
        <v>152</v>
      </c>
      <c r="I25" s="194" t="s">
        <v>152</v>
      </c>
      <c r="J25" s="23">
        <f>SUM(C25:I25)</f>
        <v>49631.22</v>
      </c>
      <c r="K25" s="14">
        <v>18307.32</v>
      </c>
    </row>
    <row r="26" spans="1:13" ht="15" customHeight="1" x14ac:dyDescent="0.3">
      <c r="A26" s="13" t="s">
        <v>144</v>
      </c>
      <c r="B26" s="16" t="s">
        <v>145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94" t="s">
        <v>152</v>
      </c>
      <c r="I26" s="194" t="s">
        <v>152</v>
      </c>
      <c r="J26" s="23">
        <f t="shared" si="0"/>
        <v>0</v>
      </c>
      <c r="K26" s="14">
        <v>0</v>
      </c>
      <c r="L26" s="19" t="s">
        <v>154</v>
      </c>
    </row>
    <row r="27" spans="1:13" ht="15" customHeight="1" x14ac:dyDescent="0.3">
      <c r="A27" s="13" t="s">
        <v>144</v>
      </c>
      <c r="B27" s="16" t="s">
        <v>241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94" t="s">
        <v>152</v>
      </c>
      <c r="I27" s="194" t="s">
        <v>152</v>
      </c>
      <c r="J27" s="23">
        <v>0</v>
      </c>
      <c r="K27" s="14">
        <v>0</v>
      </c>
      <c r="L27" s="20" t="s">
        <v>156</v>
      </c>
      <c r="M27" s="21" t="s">
        <v>157</v>
      </c>
    </row>
    <row r="28" spans="1:13" ht="15" customHeight="1" x14ac:dyDescent="0.3">
      <c r="A28" s="13" t="s">
        <v>144</v>
      </c>
      <c r="B28" s="16" t="s">
        <v>146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94" t="s">
        <v>152</v>
      </c>
      <c r="I28" s="194" t="s">
        <v>152</v>
      </c>
      <c r="J28" s="23">
        <f t="shared" si="0"/>
        <v>0</v>
      </c>
      <c r="K28" s="14">
        <v>0</v>
      </c>
      <c r="L28" s="22">
        <f>' Bilans zał.5 Rozp.'!C5</f>
        <v>0</v>
      </c>
      <c r="M28" s="22">
        <f>J36-L28</f>
        <v>0</v>
      </c>
    </row>
    <row r="29" spans="1:13" ht="15" customHeight="1" x14ac:dyDescent="0.3">
      <c r="A29" s="96" t="s">
        <v>155</v>
      </c>
      <c r="B29" s="97" t="s">
        <v>169</v>
      </c>
      <c r="C29" s="98">
        <f>SUM(C30:C34)</f>
        <v>0</v>
      </c>
      <c r="D29" s="98">
        <f>SUM(D30:D34)</f>
        <v>0</v>
      </c>
      <c r="E29" s="98">
        <f>SUM(E30:E34)</f>
        <v>33519.18</v>
      </c>
      <c r="F29" s="98">
        <f>SUM(F30:F34)</f>
        <v>0</v>
      </c>
      <c r="G29" s="98">
        <f>SUM(G30:G34)</f>
        <v>2325.7199999999998</v>
      </c>
      <c r="H29" s="102" t="s">
        <v>152</v>
      </c>
      <c r="I29" s="102" t="s">
        <v>152</v>
      </c>
      <c r="J29" s="98">
        <f t="shared" si="0"/>
        <v>35844.9</v>
      </c>
      <c r="K29" s="98">
        <f>SUM(K30:K34)</f>
        <v>9857.5</v>
      </c>
      <c r="L29" s="166">
        <f>' Bilans zał.5 Rozp.'!C4</f>
        <v>0</v>
      </c>
      <c r="M29" s="167">
        <f>K36-L29</f>
        <v>0</v>
      </c>
    </row>
    <row r="30" spans="1:13" ht="15" customHeight="1" x14ac:dyDescent="0.3">
      <c r="A30" s="13" t="s">
        <v>144</v>
      </c>
      <c r="B30" s="16" t="s">
        <v>148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94" t="s">
        <v>152</v>
      </c>
      <c r="I30" s="194" t="s">
        <v>152</v>
      </c>
      <c r="J30" s="23">
        <f t="shared" si="0"/>
        <v>0</v>
      </c>
      <c r="K30" s="14">
        <v>0</v>
      </c>
      <c r="L30" s="167">
        <f>' Bilans zał.5 Rozp.'!C7</f>
        <v>0</v>
      </c>
      <c r="M30" s="167">
        <f>C36-L30</f>
        <v>0</v>
      </c>
    </row>
    <row r="31" spans="1:13" ht="15" customHeight="1" x14ac:dyDescent="0.3">
      <c r="A31" s="13" t="s">
        <v>144</v>
      </c>
      <c r="B31" s="16" t="s">
        <v>149</v>
      </c>
      <c r="C31" s="14">
        <v>0</v>
      </c>
      <c r="D31" s="14">
        <v>0</v>
      </c>
      <c r="E31" s="14">
        <v>33519.18</v>
      </c>
      <c r="F31" s="14">
        <v>0</v>
      </c>
      <c r="G31" s="14">
        <v>2325.7199999999998</v>
      </c>
      <c r="H31" s="194" t="s">
        <v>152</v>
      </c>
      <c r="I31" s="194" t="s">
        <v>152</v>
      </c>
      <c r="J31" s="23">
        <f t="shared" si="0"/>
        <v>35844.9</v>
      </c>
      <c r="K31" s="14">
        <v>9857.5</v>
      </c>
      <c r="L31" s="167">
        <f>' Bilans zał.5 Rozp.'!C9</f>
        <v>0</v>
      </c>
      <c r="M31" s="167">
        <f>D36-L31</f>
        <v>0</v>
      </c>
    </row>
    <row r="32" spans="1:13" ht="15" customHeight="1" x14ac:dyDescent="0.3">
      <c r="A32" s="17" t="s">
        <v>144</v>
      </c>
      <c r="B32" s="16" t="s">
        <v>241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94" t="s">
        <v>152</v>
      </c>
      <c r="I32" s="194" t="s">
        <v>152</v>
      </c>
      <c r="J32" s="23">
        <f t="shared" si="0"/>
        <v>0</v>
      </c>
      <c r="K32" s="14">
        <v>0</v>
      </c>
      <c r="L32" s="167">
        <f>' Bilans zał.5 Rozp.'!C10</f>
        <v>0</v>
      </c>
      <c r="M32" s="23">
        <f>E36-L32</f>
        <v>0</v>
      </c>
    </row>
    <row r="33" spans="1:13" ht="15" customHeight="1" x14ac:dyDescent="0.3">
      <c r="A33" s="13" t="s">
        <v>144</v>
      </c>
      <c r="B33" s="16" t="s">
        <v>145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94" t="s">
        <v>152</v>
      </c>
      <c r="I33" s="194" t="s">
        <v>152</v>
      </c>
      <c r="J33" s="23">
        <f t="shared" si="0"/>
        <v>0</v>
      </c>
      <c r="K33" s="14">
        <v>0</v>
      </c>
      <c r="L33" s="167">
        <f>' Bilans zał.5 Rozp.'!C11</f>
        <v>0</v>
      </c>
      <c r="M33" s="167">
        <f>F36-L33</f>
        <v>0</v>
      </c>
    </row>
    <row r="34" spans="1:13" ht="15" customHeight="1" x14ac:dyDescent="0.3">
      <c r="A34" s="13" t="s">
        <v>144</v>
      </c>
      <c r="B34" s="16" t="s">
        <v>146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94" t="s">
        <v>152</v>
      </c>
      <c r="I34" s="194" t="s">
        <v>152</v>
      </c>
      <c r="J34" s="23">
        <f t="shared" si="0"/>
        <v>0</v>
      </c>
      <c r="K34" s="14">
        <v>0</v>
      </c>
      <c r="L34" s="167">
        <f>' Bilans zał.5 Rozp.'!C12</f>
        <v>0</v>
      </c>
      <c r="M34" s="167">
        <f>G36-L34</f>
        <v>0</v>
      </c>
    </row>
    <row r="35" spans="1:13" s="12" customFormat="1" ht="15" customHeight="1" x14ac:dyDescent="0.3">
      <c r="A35" s="100" t="s">
        <v>158</v>
      </c>
      <c r="B35" s="103" t="s">
        <v>245</v>
      </c>
      <c r="C35" s="99">
        <f>C22+C23-C29</f>
        <v>0</v>
      </c>
      <c r="D35" s="99">
        <f>D22+D23-D29</f>
        <v>0</v>
      </c>
      <c r="E35" s="99">
        <f>E22+E23-E29</f>
        <v>449044.54000000004</v>
      </c>
      <c r="F35" s="99">
        <f>F22+F23-F29</f>
        <v>0</v>
      </c>
      <c r="G35" s="99">
        <f>G22+G23-G29</f>
        <v>307959.76000000007</v>
      </c>
      <c r="H35" s="104" t="s">
        <v>152</v>
      </c>
      <c r="I35" s="104" t="s">
        <v>152</v>
      </c>
      <c r="J35" s="99">
        <f t="shared" si="0"/>
        <v>757004.3</v>
      </c>
      <c r="K35" s="99">
        <f>K22+K23-K29</f>
        <v>86957.06</v>
      </c>
      <c r="L35" s="167">
        <f>' Bilans zał.5 Rozp.'!C13</f>
        <v>0</v>
      </c>
      <c r="M35" s="167">
        <f>H36-L35</f>
        <v>0</v>
      </c>
    </row>
    <row r="36" spans="1:13" s="12" customFormat="1" ht="22.5" customHeight="1" x14ac:dyDescent="0.3">
      <c r="A36" s="100" t="s">
        <v>170</v>
      </c>
      <c r="B36" s="101" t="s">
        <v>402</v>
      </c>
      <c r="C36" s="99">
        <f>C21-C35</f>
        <v>0</v>
      </c>
      <c r="D36" s="99">
        <f>D21-D35</f>
        <v>0</v>
      </c>
      <c r="E36" s="99">
        <f>E21-E35</f>
        <v>0</v>
      </c>
      <c r="F36" s="99">
        <f>F21-F35</f>
        <v>0</v>
      </c>
      <c r="G36" s="99">
        <f>G21-G35</f>
        <v>0</v>
      </c>
      <c r="H36" s="99">
        <f>H21</f>
        <v>0</v>
      </c>
      <c r="I36" s="99">
        <f>I21</f>
        <v>0</v>
      </c>
      <c r="J36" s="99">
        <f t="shared" si="0"/>
        <v>0</v>
      </c>
      <c r="K36" s="292">
        <f>K21-K35</f>
        <v>0</v>
      </c>
      <c r="L36" s="167">
        <f>' Bilans zał.5 Rozp.'!C14</f>
        <v>0</v>
      </c>
      <c r="M36" s="167">
        <f>I36-L36</f>
        <v>0</v>
      </c>
    </row>
    <row r="37" spans="1:13" ht="25.5" customHeight="1" x14ac:dyDescent="0.3"/>
    <row r="38" spans="1:13" ht="25.5" customHeight="1" x14ac:dyDescent="0.3"/>
    <row r="39" spans="1:13" ht="25.5" customHeight="1" x14ac:dyDescent="0.3"/>
    <row r="40" spans="1:13" ht="25.5" customHeight="1" x14ac:dyDescent="0.3"/>
    <row r="41" spans="1:13" ht="25.5" customHeight="1" x14ac:dyDescent="0.3"/>
    <row r="42" spans="1:13" ht="25.5" customHeight="1" x14ac:dyDescent="0.3"/>
    <row r="43" spans="1:13" ht="25.5" customHeight="1" x14ac:dyDescent="0.3"/>
    <row r="44" spans="1:13" ht="25.5" customHeight="1" x14ac:dyDescent="0.3">
      <c r="M44" s="6"/>
    </row>
    <row r="45" spans="1:13" ht="15" customHeight="1" x14ac:dyDescent="0.3">
      <c r="M45" s="6"/>
    </row>
    <row r="46" spans="1:13" ht="15" customHeight="1" x14ac:dyDescent="0.3">
      <c r="M46" s="6"/>
    </row>
    <row r="47" spans="1:13" ht="15" customHeight="1" x14ac:dyDescent="0.3">
      <c r="M47" s="6"/>
    </row>
    <row r="48" spans="1:13" ht="15" customHeight="1" x14ac:dyDescent="0.3">
      <c r="M48" s="6"/>
    </row>
    <row r="49" spans="2:13" ht="15" customHeight="1" x14ac:dyDescent="0.3">
      <c r="M49" s="6"/>
    </row>
    <row r="50" spans="2:13" ht="15" customHeight="1" x14ac:dyDescent="0.3">
      <c r="M50" s="6"/>
    </row>
    <row r="51" spans="2:13" ht="15" customHeight="1" x14ac:dyDescent="0.3">
      <c r="M51" s="6"/>
    </row>
    <row r="52" spans="2:13" s="6" customFormat="1" ht="15" customHeight="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2:13" s="6" customFormat="1" ht="15" customHeight="1" x14ac:dyDescent="0.3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2:13" s="6" customFormat="1" ht="15" customHeight="1" x14ac:dyDescent="0.3"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2:13" s="6" customFormat="1" ht="15" customHeight="1" x14ac:dyDescent="0.3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2:13" s="6" customFormat="1" ht="15" customHeight="1" x14ac:dyDescent="0.3"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2:13" s="6" customFormat="1" ht="1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2:13" s="6" customFormat="1" ht="1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2:13" s="6" customFormat="1" ht="1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2:13" s="6" customFormat="1" ht="1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2:13" s="6" customFormat="1" ht="1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2:13" s="6" customFormat="1" ht="1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2:13" s="6" customFormat="1" ht="1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2:13" s="6" customFormat="1" ht="1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2:13" s="6" customFormat="1" ht="1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2:13" s="6" customFormat="1" ht="15" customHeight="1" x14ac:dyDescent="0.3"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2:13" s="6" customFormat="1" ht="15" customHeight="1" x14ac:dyDescent="0.3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2:13" s="6" customFormat="1" ht="15" customHeight="1" x14ac:dyDescent="0.3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2:13" s="6" customFormat="1" ht="15" customHeight="1" x14ac:dyDescent="0.3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2:13" s="6" customFormat="1" ht="15" customHeight="1" x14ac:dyDescent="0.3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2:13" s="6" customFormat="1" ht="15" customHeight="1" x14ac:dyDescent="0.3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</sheetData>
  <sheetProtection password="CB4A" sheet="1" objects="1" scenarios="1"/>
  <mergeCells count="4">
    <mergeCell ref="A5:A6"/>
    <mergeCell ref="B5:B6"/>
    <mergeCell ref="C5:J5"/>
    <mergeCell ref="B4:K4"/>
  </mergeCells>
  <printOptions horizontalCentered="1"/>
  <pageMargins left="0.39370078740157483" right="0.39370078740157483" top="0.98425196850393704" bottom="0.98425196850393704" header="0.51181102362204722" footer="0.51181102362204722"/>
  <pageSetup paperSize="9" scale="71" firstPageNumber="23" orientation="landscape" horizontalDpi="1200" verticalDpi="1200" r:id="rId1"/>
  <headerFooter alignWithMargins="0"/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4"/>
  <sheetViews>
    <sheetView view="pageBreakPreview" zoomScaleNormal="100" zoomScaleSheetLayoutView="100" workbookViewId="0">
      <selection activeCell="B22" sqref="B22"/>
    </sheetView>
  </sheetViews>
  <sheetFormatPr defaultColWidth="8.88671875" defaultRowHeight="10.199999999999999" x14ac:dyDescent="0.3"/>
  <cols>
    <col min="1" max="1" width="9.6640625" style="2" customWidth="1"/>
    <col min="2" max="2" width="70.6640625" style="2" customWidth="1"/>
    <col min="3" max="4" width="15.6640625" style="2" customWidth="1"/>
    <col min="5" max="5" width="15.109375" style="2" customWidth="1"/>
    <col min="6" max="7" width="15.33203125" style="2" customWidth="1"/>
    <col min="8" max="16384" width="8.88671875" style="2"/>
  </cols>
  <sheetData>
    <row r="1" spans="1:7" ht="24.9" customHeight="1" x14ac:dyDescent="0.3"/>
    <row r="2" spans="1:7" ht="24.9" customHeight="1" x14ac:dyDescent="0.3">
      <c r="A2" s="70" t="s">
        <v>332</v>
      </c>
      <c r="B2" s="83" t="s">
        <v>242</v>
      </c>
      <c r="C2" s="57" t="s">
        <v>1</v>
      </c>
      <c r="D2" s="57" t="s">
        <v>2</v>
      </c>
      <c r="E2" s="368" t="s">
        <v>203</v>
      </c>
      <c r="F2" s="368"/>
      <c r="G2" s="368"/>
    </row>
    <row r="3" spans="1:7" ht="15" customHeight="1" x14ac:dyDescent="0.3">
      <c r="A3" s="27" t="s">
        <v>144</v>
      </c>
      <c r="B3" s="126" t="s">
        <v>311</v>
      </c>
      <c r="C3" s="26">
        <v>0</v>
      </c>
      <c r="D3" s="26">
        <v>0</v>
      </c>
      <c r="E3" s="369"/>
      <c r="F3" s="369"/>
      <c r="G3" s="369"/>
    </row>
    <row r="4" spans="1:7" ht="15" customHeight="1" x14ac:dyDescent="0.3">
      <c r="A4" s="27" t="s">
        <v>144</v>
      </c>
      <c r="B4" s="126" t="s">
        <v>314</v>
      </c>
      <c r="C4" s="26">
        <v>0</v>
      </c>
      <c r="D4" s="26">
        <v>0</v>
      </c>
      <c r="E4" s="369"/>
      <c r="F4" s="369"/>
      <c r="G4" s="369"/>
    </row>
    <row r="5" spans="1:7" ht="15" customHeight="1" x14ac:dyDescent="0.3">
      <c r="A5" s="27" t="s">
        <v>144</v>
      </c>
      <c r="B5" s="126" t="s">
        <v>313</v>
      </c>
      <c r="C5" s="26">
        <v>0</v>
      </c>
      <c r="D5" s="26">
        <v>0</v>
      </c>
      <c r="E5" s="369"/>
      <c r="F5" s="369"/>
      <c r="G5" s="369"/>
    </row>
    <row r="6" spans="1:7" ht="15" customHeight="1" x14ac:dyDescent="0.3">
      <c r="A6" s="27" t="s">
        <v>144</v>
      </c>
      <c r="B6" s="127" t="s">
        <v>312</v>
      </c>
      <c r="C6" s="26">
        <v>0</v>
      </c>
      <c r="D6" s="26">
        <v>0</v>
      </c>
      <c r="E6" s="369"/>
      <c r="F6" s="369"/>
      <c r="G6" s="369"/>
    </row>
    <row r="7" spans="1:7" ht="15" customHeight="1" x14ac:dyDescent="0.3">
      <c r="A7" s="27" t="s">
        <v>144</v>
      </c>
      <c r="B7" s="126" t="s">
        <v>162</v>
      </c>
      <c r="C7" s="26">
        <v>0</v>
      </c>
      <c r="D7" s="26">
        <v>0</v>
      </c>
      <c r="E7" s="369"/>
      <c r="F7" s="369"/>
      <c r="G7" s="369"/>
    </row>
    <row r="8" spans="1:7" ht="24.9" customHeight="1" x14ac:dyDescent="0.3">
      <c r="A8" s="69"/>
      <c r="B8" s="125" t="s">
        <v>242</v>
      </c>
      <c r="C8" s="66">
        <f>SUM(C3:C7)</f>
        <v>0</v>
      </c>
      <c r="D8" s="66">
        <f>SUM(D3:D7)</f>
        <v>0</v>
      </c>
      <c r="E8" s="370"/>
      <c r="F8" s="370"/>
      <c r="G8" s="370"/>
    </row>
    <row r="9" spans="1:7" ht="24.9" customHeight="1" x14ac:dyDescent="0.3">
      <c r="A9" s="171"/>
      <c r="B9" s="280" t="s">
        <v>243</v>
      </c>
      <c r="C9" s="281">
        <v>0</v>
      </c>
      <c r="D9" s="281">
        <v>0</v>
      </c>
      <c r="E9" s="371"/>
      <c r="F9" s="371"/>
      <c r="G9" s="371"/>
    </row>
    <row r="10" spans="1:7" ht="24.9" customHeight="1" x14ac:dyDescent="0.3"/>
    <row r="11" spans="1:7" ht="24.9" customHeight="1" x14ac:dyDescent="0.3"/>
    <row r="12" spans="1:7" ht="24.9" customHeight="1" x14ac:dyDescent="0.3">
      <c r="A12" s="70" t="s">
        <v>333</v>
      </c>
      <c r="B12" s="367" t="s">
        <v>244</v>
      </c>
      <c r="C12" s="367"/>
      <c r="D12" s="367"/>
      <c r="E12" s="367"/>
      <c r="F12" s="367"/>
      <c r="G12" s="367"/>
    </row>
    <row r="13" spans="1:7" ht="36" customHeight="1" x14ac:dyDescent="0.3">
      <c r="A13" s="106" t="s">
        <v>142</v>
      </c>
      <c r="B13" s="170" t="s">
        <v>445</v>
      </c>
      <c r="C13" s="57" t="s">
        <v>399</v>
      </c>
      <c r="D13" s="57" t="s">
        <v>403</v>
      </c>
      <c r="E13" s="57" t="s">
        <v>239</v>
      </c>
      <c r="F13" s="57" t="s">
        <v>240</v>
      </c>
      <c r="G13" s="57" t="s">
        <v>404</v>
      </c>
    </row>
    <row r="14" spans="1:7" ht="21.75" customHeight="1" x14ac:dyDescent="0.3">
      <c r="A14" s="169"/>
      <c r="B14" s="168" t="s">
        <v>466</v>
      </c>
      <c r="C14" s="108">
        <v>0</v>
      </c>
      <c r="D14" s="108">
        <v>0</v>
      </c>
      <c r="E14" s="108">
        <v>0</v>
      </c>
      <c r="F14" s="108">
        <v>0</v>
      </c>
      <c r="G14" s="195">
        <f>SUM(C14:F14)</f>
        <v>0</v>
      </c>
    </row>
    <row r="15" spans="1:7" ht="15" customHeight="1" x14ac:dyDescent="0.3">
      <c r="A15" s="9" t="s">
        <v>144</v>
      </c>
      <c r="B15" s="25" t="s">
        <v>173</v>
      </c>
      <c r="C15" s="26">
        <v>0</v>
      </c>
      <c r="D15" s="26">
        <v>0</v>
      </c>
      <c r="E15" s="26">
        <v>0</v>
      </c>
      <c r="F15" s="26">
        <v>0</v>
      </c>
      <c r="G15" s="28">
        <f>SUM(C15:F15)</f>
        <v>0</v>
      </c>
    </row>
    <row r="16" spans="1:7" ht="15" customHeight="1" x14ac:dyDescent="0.3">
      <c r="A16" s="9" t="s">
        <v>144</v>
      </c>
      <c r="B16" s="25" t="s">
        <v>174</v>
      </c>
      <c r="C16" s="26">
        <v>0</v>
      </c>
      <c r="D16" s="26">
        <v>0</v>
      </c>
      <c r="E16" s="26">
        <v>0</v>
      </c>
      <c r="F16" s="26">
        <v>0</v>
      </c>
      <c r="G16" s="28">
        <f>SUM(C16:F16)</f>
        <v>0</v>
      </c>
    </row>
    <row r="17" spans="1:7" ht="15" customHeight="1" x14ac:dyDescent="0.3">
      <c r="A17" s="9" t="s">
        <v>144</v>
      </c>
      <c r="B17" s="25" t="s">
        <v>318</v>
      </c>
      <c r="C17" s="26">
        <v>0</v>
      </c>
      <c r="D17" s="26">
        <v>0</v>
      </c>
      <c r="E17" s="26">
        <v>0</v>
      </c>
      <c r="F17" s="26">
        <v>0</v>
      </c>
      <c r="G17" s="28">
        <f>SUM(C17:F17)</f>
        <v>0</v>
      </c>
    </row>
    <row r="18" spans="1:7" ht="24.9" customHeight="1" x14ac:dyDescent="0.3">
      <c r="A18" s="69"/>
      <c r="B18" s="107" t="s">
        <v>175</v>
      </c>
      <c r="C18" s="66">
        <f>C14+C15-C16+C17</f>
        <v>0</v>
      </c>
      <c r="D18" s="66">
        <f>D14+D15-D16+D17</f>
        <v>0</v>
      </c>
      <c r="E18" s="66">
        <f>E14+E15-E16+E17</f>
        <v>0</v>
      </c>
      <c r="F18" s="66">
        <f>F14+F15-F16+F17</f>
        <v>0</v>
      </c>
      <c r="G18" s="66">
        <f>G14+G15-G16+G17</f>
        <v>0</v>
      </c>
    </row>
    <row r="19" spans="1:7" ht="24.9" customHeight="1" x14ac:dyDescent="0.3">
      <c r="A19" s="171"/>
      <c r="B19" s="172"/>
      <c r="C19" s="173"/>
      <c r="D19" s="173"/>
      <c r="E19" s="173"/>
      <c r="F19" s="173"/>
      <c r="G19" s="173"/>
    </row>
    <row r="20" spans="1:7" ht="37.5" customHeight="1" x14ac:dyDescent="0.3">
      <c r="A20" s="106" t="s">
        <v>143</v>
      </c>
      <c r="B20" s="107" t="s">
        <v>446</v>
      </c>
      <c r="C20" s="66" t="s">
        <v>405</v>
      </c>
      <c r="D20" s="66" t="s">
        <v>406</v>
      </c>
      <c r="E20" s="66" t="s">
        <v>321</v>
      </c>
      <c r="F20" s="66" t="s">
        <v>407</v>
      </c>
      <c r="G20" s="57" t="s">
        <v>404</v>
      </c>
    </row>
    <row r="21" spans="1:7" ht="24" customHeight="1" x14ac:dyDescent="0.3">
      <c r="A21" s="106"/>
      <c r="B21" s="107" t="s">
        <v>466</v>
      </c>
      <c r="C21" s="108">
        <v>0</v>
      </c>
      <c r="D21" s="108">
        <v>0</v>
      </c>
      <c r="E21" s="108">
        <v>0</v>
      </c>
      <c r="F21" s="108">
        <v>0</v>
      </c>
      <c r="G21" s="195">
        <f>SUM(C21:F21)</f>
        <v>0</v>
      </c>
    </row>
    <row r="22" spans="1:7" ht="15" customHeight="1" x14ac:dyDescent="0.3">
      <c r="A22" s="9" t="s">
        <v>144</v>
      </c>
      <c r="B22" s="25" t="s">
        <v>173</v>
      </c>
      <c r="C22" s="26">
        <v>0</v>
      </c>
      <c r="D22" s="26">
        <v>0</v>
      </c>
      <c r="E22" s="26">
        <v>0</v>
      </c>
      <c r="F22" s="26">
        <v>0</v>
      </c>
      <c r="G22" s="28">
        <f>SUM(C22:F22)</f>
        <v>0</v>
      </c>
    </row>
    <row r="23" spans="1:7" ht="15" customHeight="1" x14ac:dyDescent="0.3">
      <c r="A23" s="9" t="s">
        <v>144</v>
      </c>
      <c r="B23" s="25" t="s">
        <v>174</v>
      </c>
      <c r="C23" s="26">
        <v>0</v>
      </c>
      <c r="D23" s="26">
        <v>0</v>
      </c>
      <c r="E23" s="26">
        <v>0</v>
      </c>
      <c r="F23" s="26">
        <v>0</v>
      </c>
      <c r="G23" s="28">
        <f>SUM(C23:F23)</f>
        <v>0</v>
      </c>
    </row>
    <row r="24" spans="1:7" ht="15" customHeight="1" x14ac:dyDescent="0.3">
      <c r="A24" s="9" t="s">
        <v>144</v>
      </c>
      <c r="B24" s="25" t="s">
        <v>318</v>
      </c>
      <c r="C24" s="26">
        <v>0</v>
      </c>
      <c r="D24" s="26">
        <v>0</v>
      </c>
      <c r="E24" s="26">
        <v>0</v>
      </c>
      <c r="F24" s="26">
        <v>0</v>
      </c>
      <c r="G24" s="28">
        <f>SUM(C24:F24)</f>
        <v>0</v>
      </c>
    </row>
    <row r="25" spans="1:7" ht="24.9" customHeight="1" x14ac:dyDescent="0.3">
      <c r="A25" s="69"/>
      <c r="B25" s="107" t="s">
        <v>175</v>
      </c>
      <c r="C25" s="66">
        <f>C21+C22-C23-C24</f>
        <v>0</v>
      </c>
      <c r="D25" s="66">
        <f t="shared" ref="D25:G25" si="0">D21+D22-D23-D24</f>
        <v>0</v>
      </c>
      <c r="E25" s="66">
        <f t="shared" si="0"/>
        <v>0</v>
      </c>
      <c r="F25" s="66">
        <f t="shared" si="0"/>
        <v>0</v>
      </c>
      <c r="G25" s="66">
        <f t="shared" si="0"/>
        <v>0</v>
      </c>
    </row>
    <row r="26" spans="1:7" ht="24.9" customHeight="1" x14ac:dyDescent="0.3">
      <c r="A26" s="30"/>
      <c r="B26" s="53"/>
      <c r="C26" s="54"/>
      <c r="D26" s="54"/>
    </row>
    <row r="27" spans="1:7" ht="24.9" customHeight="1" x14ac:dyDescent="0.3"/>
    <row r="28" spans="1:7" ht="22.5" customHeight="1" x14ac:dyDescent="0.3">
      <c r="A28" s="70" t="s">
        <v>334</v>
      </c>
      <c r="B28" s="365" t="s">
        <v>136</v>
      </c>
      <c r="C28" s="366"/>
    </row>
    <row r="29" spans="1:7" ht="15" customHeight="1" x14ac:dyDescent="0.3">
      <c r="A29" s="24" t="s">
        <v>144</v>
      </c>
      <c r="B29" s="25" t="s">
        <v>1</v>
      </c>
      <c r="C29" s="26">
        <v>0</v>
      </c>
    </row>
    <row r="30" spans="1:7" ht="15" customHeight="1" x14ac:dyDescent="0.3">
      <c r="A30" s="24" t="s">
        <v>144</v>
      </c>
      <c r="B30" s="25" t="s">
        <v>315</v>
      </c>
      <c r="C30" s="26">
        <v>0</v>
      </c>
    </row>
    <row r="31" spans="1:7" ht="15" customHeight="1" x14ac:dyDescent="0.3">
      <c r="A31" s="24" t="s">
        <v>144</v>
      </c>
      <c r="B31" s="29" t="s">
        <v>316</v>
      </c>
      <c r="C31" s="26">
        <v>0</v>
      </c>
    </row>
    <row r="32" spans="1:7" s="3" customFormat="1" ht="24.9" customHeight="1" x14ac:dyDescent="0.3">
      <c r="A32" s="84"/>
      <c r="B32" s="83" t="s">
        <v>317</v>
      </c>
      <c r="C32" s="66">
        <f>C29+C30-C31</f>
        <v>0</v>
      </c>
    </row>
    <row r="34" spans="1:4" x14ac:dyDescent="0.3">
      <c r="A34" s="30"/>
      <c r="B34" s="31"/>
      <c r="C34" s="32"/>
      <c r="D34" s="32"/>
    </row>
  </sheetData>
  <sheetProtection password="CB4A" sheet="1" objects="1" scenarios="1"/>
  <mergeCells count="10">
    <mergeCell ref="B28:C28"/>
    <mergeCell ref="B12:G12"/>
    <mergeCell ref="E2:G2"/>
    <mergeCell ref="E3:G3"/>
    <mergeCell ref="E4:G4"/>
    <mergeCell ref="E5:G5"/>
    <mergeCell ref="E6:G6"/>
    <mergeCell ref="E7:G7"/>
    <mergeCell ref="E8:G8"/>
    <mergeCell ref="E9:G9"/>
  </mergeCells>
  <pageMargins left="0.75" right="0.75" top="1" bottom="1" header="0.5" footer="0.5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K53"/>
  <sheetViews>
    <sheetView view="pageBreakPreview" zoomScaleNormal="100" zoomScaleSheetLayoutView="100" workbookViewId="0">
      <selection activeCell="I18" sqref="I18"/>
    </sheetView>
  </sheetViews>
  <sheetFormatPr defaultColWidth="8.88671875" defaultRowHeight="10.199999999999999" x14ac:dyDescent="0.3"/>
  <cols>
    <col min="1" max="1" width="8.88671875" style="3" customWidth="1"/>
    <col min="2" max="2" width="50.88671875" style="2" customWidth="1"/>
    <col min="3" max="8" width="13.44140625" style="2" customWidth="1"/>
    <col min="9" max="9" width="15.44140625" style="2" customWidth="1"/>
    <col min="10" max="11" width="20.6640625" style="2" customWidth="1"/>
    <col min="12" max="16384" width="8.88671875" style="2"/>
  </cols>
  <sheetData>
    <row r="2" spans="1:6" ht="15" customHeight="1" x14ac:dyDescent="0.3"/>
    <row r="3" spans="1:6" ht="40.799999999999997" x14ac:dyDescent="0.3">
      <c r="A3" s="70" t="s">
        <v>335</v>
      </c>
      <c r="B3" s="83" t="s">
        <v>319</v>
      </c>
      <c r="C3" s="57" t="s">
        <v>71</v>
      </c>
      <c r="D3" s="57" t="s">
        <v>177</v>
      </c>
      <c r="E3" s="57" t="s">
        <v>178</v>
      </c>
      <c r="F3" s="57" t="s">
        <v>72</v>
      </c>
    </row>
    <row r="4" spans="1:6" ht="16.5" customHeight="1" x14ac:dyDescent="0.3">
      <c r="A4" s="17" t="s">
        <v>144</v>
      </c>
      <c r="B4" s="25" t="s">
        <v>410</v>
      </c>
      <c r="C4" s="26">
        <v>0</v>
      </c>
      <c r="D4" s="26">
        <v>0</v>
      </c>
      <c r="E4" s="26">
        <v>0</v>
      </c>
      <c r="F4" s="28">
        <f>C4+D4-E4</f>
        <v>0</v>
      </c>
    </row>
    <row r="5" spans="1:6" ht="15" customHeight="1" x14ac:dyDescent="0.3">
      <c r="A5" s="9" t="s">
        <v>144</v>
      </c>
      <c r="B5" s="126" t="s">
        <v>314</v>
      </c>
      <c r="C5" s="26">
        <v>0</v>
      </c>
      <c r="D5" s="26">
        <v>0</v>
      </c>
      <c r="E5" s="26">
        <v>0</v>
      </c>
      <c r="F5" s="28">
        <f>C5+D5-E5</f>
        <v>0</v>
      </c>
    </row>
    <row r="6" spans="1:6" s="197" customFormat="1" ht="15" customHeight="1" x14ac:dyDescent="0.3">
      <c r="A6" s="129"/>
      <c r="B6" s="128" t="s">
        <v>320</v>
      </c>
      <c r="C6" s="130">
        <v>0</v>
      </c>
      <c r="D6" s="130">
        <v>0</v>
      </c>
      <c r="E6" s="130">
        <v>0</v>
      </c>
      <c r="F6" s="196">
        <f t="shared" ref="F6:F13" si="0">C6+D6-E6</f>
        <v>0</v>
      </c>
    </row>
    <row r="7" spans="1:6" ht="15" customHeight="1" x14ac:dyDescent="0.3">
      <c r="A7" s="9" t="s">
        <v>144</v>
      </c>
      <c r="B7" s="126" t="s">
        <v>313</v>
      </c>
      <c r="C7" s="26">
        <v>0</v>
      </c>
      <c r="D7" s="26">
        <v>0</v>
      </c>
      <c r="E7" s="26">
        <v>0</v>
      </c>
      <c r="F7" s="28">
        <f t="shared" si="0"/>
        <v>0</v>
      </c>
    </row>
    <row r="8" spans="1:6" s="197" customFormat="1" ht="15" customHeight="1" x14ac:dyDescent="0.3">
      <c r="A8" s="129"/>
      <c r="B8" s="128" t="s">
        <v>320</v>
      </c>
      <c r="C8" s="130">
        <v>0</v>
      </c>
      <c r="D8" s="130">
        <v>0</v>
      </c>
      <c r="E8" s="130">
        <v>0</v>
      </c>
      <c r="F8" s="196">
        <f t="shared" si="0"/>
        <v>0</v>
      </c>
    </row>
    <row r="9" spans="1:6" ht="15" customHeight="1" x14ac:dyDescent="0.3">
      <c r="A9" s="9" t="s">
        <v>144</v>
      </c>
      <c r="B9" s="127" t="s">
        <v>312</v>
      </c>
      <c r="C9" s="26">
        <v>0</v>
      </c>
      <c r="D9" s="26">
        <v>0</v>
      </c>
      <c r="E9" s="26">
        <v>0</v>
      </c>
      <c r="F9" s="28">
        <f t="shared" si="0"/>
        <v>0</v>
      </c>
    </row>
    <row r="10" spans="1:6" s="197" customFormat="1" ht="15" customHeight="1" x14ac:dyDescent="0.3">
      <c r="A10" s="129"/>
      <c r="B10" s="128" t="s">
        <v>320</v>
      </c>
      <c r="C10" s="130">
        <v>0</v>
      </c>
      <c r="D10" s="130">
        <v>0</v>
      </c>
      <c r="E10" s="130">
        <v>0</v>
      </c>
      <c r="F10" s="196">
        <f t="shared" si="0"/>
        <v>0</v>
      </c>
    </row>
    <row r="11" spans="1:6" ht="15" customHeight="1" x14ac:dyDescent="0.3">
      <c r="A11" s="9" t="s">
        <v>144</v>
      </c>
      <c r="B11" s="126" t="s">
        <v>162</v>
      </c>
      <c r="C11" s="26">
        <v>0</v>
      </c>
      <c r="D11" s="26">
        <v>0</v>
      </c>
      <c r="E11" s="26">
        <v>0</v>
      </c>
      <c r="F11" s="28">
        <f t="shared" si="0"/>
        <v>0</v>
      </c>
    </row>
    <row r="12" spans="1:6" s="197" customFormat="1" ht="15" customHeight="1" x14ac:dyDescent="0.3">
      <c r="A12" s="129"/>
      <c r="B12" s="128" t="s">
        <v>320</v>
      </c>
      <c r="C12" s="130">
        <v>0</v>
      </c>
      <c r="D12" s="130">
        <v>0</v>
      </c>
      <c r="E12" s="130">
        <v>0</v>
      </c>
      <c r="F12" s="196">
        <f t="shared" si="0"/>
        <v>0</v>
      </c>
    </row>
    <row r="13" spans="1:6" s="197" customFormat="1" ht="15" customHeight="1" x14ac:dyDescent="0.3">
      <c r="A13" s="17" t="s">
        <v>144</v>
      </c>
      <c r="B13" s="25" t="s">
        <v>411</v>
      </c>
      <c r="C13" s="26">
        <v>0</v>
      </c>
      <c r="D13" s="26">
        <v>0</v>
      </c>
      <c r="E13" s="26">
        <v>0</v>
      </c>
      <c r="F13" s="28">
        <f t="shared" si="0"/>
        <v>0</v>
      </c>
    </row>
    <row r="14" spans="1:6" ht="24.9" customHeight="1" x14ac:dyDescent="0.3">
      <c r="A14" s="69"/>
      <c r="B14" s="83" t="s">
        <v>172</v>
      </c>
      <c r="C14" s="66">
        <f>C4+C5+C7+C9+C11+C13</f>
        <v>0</v>
      </c>
      <c r="D14" s="66">
        <f t="shared" ref="D14:F14" si="1">D4+D5+D7+D9+D11+D13</f>
        <v>0</v>
      </c>
      <c r="E14" s="66">
        <f t="shared" si="1"/>
        <v>0</v>
      </c>
      <c r="F14" s="66">
        <f t="shared" si="1"/>
        <v>0</v>
      </c>
    </row>
    <row r="18" spans="1:11" ht="24.9" customHeight="1" x14ac:dyDescent="0.3">
      <c r="A18" s="109" t="s">
        <v>408</v>
      </c>
      <c r="B18" s="175" t="s">
        <v>359</v>
      </c>
      <c r="C18" s="176"/>
      <c r="D18" s="176"/>
      <c r="E18" s="176"/>
      <c r="F18" s="176"/>
      <c r="G18" s="177"/>
      <c r="H18" s="12"/>
      <c r="I18" s="12"/>
    </row>
    <row r="19" spans="1:11" ht="24.9" customHeight="1" x14ac:dyDescent="0.3">
      <c r="A19" s="178" t="s">
        <v>135</v>
      </c>
      <c r="B19" s="376" t="s">
        <v>140</v>
      </c>
      <c r="C19" s="376"/>
      <c r="D19" s="178" t="s">
        <v>406</v>
      </c>
      <c r="E19" s="178" t="s">
        <v>405</v>
      </c>
      <c r="F19" s="174" t="s">
        <v>321</v>
      </c>
      <c r="G19" s="198" t="s">
        <v>172</v>
      </c>
      <c r="H19" s="199"/>
      <c r="I19" s="199"/>
    </row>
    <row r="20" spans="1:11" ht="15" customHeight="1" x14ac:dyDescent="0.3">
      <c r="A20" s="377" t="s">
        <v>180</v>
      </c>
      <c r="B20" s="375" t="s">
        <v>467</v>
      </c>
      <c r="C20" s="29" t="s">
        <v>179</v>
      </c>
      <c r="D20" s="209">
        <v>0</v>
      </c>
      <c r="E20" s="209">
        <v>0</v>
      </c>
      <c r="F20" s="209">
        <v>0</v>
      </c>
      <c r="G20" s="29">
        <f t="shared" ref="G20:G25" si="2">SUM(D20:F20)</f>
        <v>0</v>
      </c>
    </row>
    <row r="21" spans="1:11" ht="15" customHeight="1" x14ac:dyDescent="0.3">
      <c r="A21" s="378"/>
      <c r="B21" s="375"/>
      <c r="C21" s="29" t="s">
        <v>176</v>
      </c>
      <c r="D21" s="210">
        <v>0</v>
      </c>
      <c r="E21" s="210">
        <v>0</v>
      </c>
      <c r="F21" s="210">
        <v>0</v>
      </c>
      <c r="G21" s="35">
        <f t="shared" si="2"/>
        <v>0</v>
      </c>
      <c r="H21" s="40"/>
      <c r="I21" s="40"/>
    </row>
    <row r="22" spans="1:11" ht="15" customHeight="1" x14ac:dyDescent="0.3">
      <c r="A22" s="377" t="s">
        <v>181</v>
      </c>
      <c r="B22" s="375" t="s">
        <v>177</v>
      </c>
      <c r="C22" s="29" t="s">
        <v>179</v>
      </c>
      <c r="D22" s="209">
        <v>0</v>
      </c>
      <c r="E22" s="209">
        <v>0</v>
      </c>
      <c r="F22" s="209">
        <v>0</v>
      </c>
      <c r="G22" s="29">
        <f t="shared" si="2"/>
        <v>0</v>
      </c>
    </row>
    <row r="23" spans="1:11" ht="15" customHeight="1" x14ac:dyDescent="0.3">
      <c r="A23" s="378"/>
      <c r="B23" s="375"/>
      <c r="C23" s="29" t="s">
        <v>176</v>
      </c>
      <c r="D23" s="210">
        <v>0</v>
      </c>
      <c r="E23" s="210">
        <v>0</v>
      </c>
      <c r="F23" s="210">
        <v>0</v>
      </c>
      <c r="G23" s="35">
        <f t="shared" si="2"/>
        <v>0</v>
      </c>
      <c r="H23" s="40"/>
      <c r="I23" s="40"/>
    </row>
    <row r="24" spans="1:11" ht="15" customHeight="1" x14ac:dyDescent="0.3">
      <c r="A24" s="377" t="s">
        <v>182</v>
      </c>
      <c r="B24" s="375" t="s">
        <v>178</v>
      </c>
      <c r="C24" s="29" t="s">
        <v>179</v>
      </c>
      <c r="D24" s="209">
        <v>0</v>
      </c>
      <c r="E24" s="209">
        <v>0</v>
      </c>
      <c r="F24" s="209">
        <v>0</v>
      </c>
      <c r="G24" s="29">
        <f t="shared" si="2"/>
        <v>0</v>
      </c>
      <c r="J24" s="200" t="s">
        <v>363</v>
      </c>
      <c r="K24" s="201">
        <f>' Bilans zał.5 Rozp.'!C17</f>
        <v>0</v>
      </c>
    </row>
    <row r="25" spans="1:11" ht="15" customHeight="1" x14ac:dyDescent="0.3">
      <c r="A25" s="378"/>
      <c r="B25" s="375"/>
      <c r="C25" s="29" t="s">
        <v>176</v>
      </c>
      <c r="D25" s="210">
        <v>0</v>
      </c>
      <c r="E25" s="210">
        <v>0</v>
      </c>
      <c r="F25" s="210">
        <v>0</v>
      </c>
      <c r="G25" s="35">
        <f t="shared" si="2"/>
        <v>0</v>
      </c>
      <c r="H25" s="40"/>
      <c r="I25" s="40"/>
      <c r="J25" s="200" t="s">
        <v>322</v>
      </c>
      <c r="K25" s="201">
        <f>D27+E27-K24-'1.2 -1.4'!G25</f>
        <v>0</v>
      </c>
    </row>
    <row r="26" spans="1:11" ht="15" customHeight="1" x14ac:dyDescent="0.3">
      <c r="A26" s="379" t="s">
        <v>183</v>
      </c>
      <c r="B26" s="381" t="s">
        <v>468</v>
      </c>
      <c r="C26" s="89" t="s">
        <v>179</v>
      </c>
      <c r="D26" s="89">
        <f>D20+D22-D24</f>
        <v>0</v>
      </c>
      <c r="E26" s="202">
        <f t="shared" ref="E26:F27" si="3">E20+E22-E24</f>
        <v>0</v>
      </c>
      <c r="F26" s="202">
        <f t="shared" si="3"/>
        <v>0</v>
      </c>
      <c r="G26" s="89">
        <f>G20+G22-G24</f>
        <v>0</v>
      </c>
      <c r="H26" s="3"/>
      <c r="I26" s="3"/>
      <c r="J26" s="55"/>
      <c r="K26" s="55"/>
    </row>
    <row r="27" spans="1:11" ht="15" customHeight="1" x14ac:dyDescent="0.3">
      <c r="A27" s="380"/>
      <c r="B27" s="381"/>
      <c r="C27" s="89" t="s">
        <v>176</v>
      </c>
      <c r="D27" s="87">
        <f>D21+D23-D25</f>
        <v>0</v>
      </c>
      <c r="E27" s="203">
        <f t="shared" si="3"/>
        <v>0</v>
      </c>
      <c r="F27" s="203">
        <f t="shared" si="3"/>
        <v>0</v>
      </c>
      <c r="G27" s="87">
        <f>G21+G23-G25</f>
        <v>0</v>
      </c>
      <c r="H27" s="46"/>
      <c r="I27" s="46"/>
      <c r="J27" s="200" t="s">
        <v>364</v>
      </c>
      <c r="K27" s="201">
        <f>' Bilans zał.5 Rozp.'!C18</f>
        <v>0</v>
      </c>
    </row>
    <row r="28" spans="1:11" ht="15" customHeight="1" x14ac:dyDescent="0.3">
      <c r="J28" s="204" t="s">
        <v>322</v>
      </c>
      <c r="K28" s="201">
        <f>F27-K27</f>
        <v>0</v>
      </c>
    </row>
    <row r="33" spans="1:11" ht="24.9" customHeight="1" x14ac:dyDescent="0.3">
      <c r="A33" s="109" t="s">
        <v>409</v>
      </c>
      <c r="B33" s="374" t="s">
        <v>360</v>
      </c>
      <c r="C33" s="374"/>
      <c r="D33" s="374"/>
      <c r="E33" s="374"/>
      <c r="F33" s="374"/>
      <c r="G33" s="374"/>
      <c r="H33" s="12"/>
      <c r="I33" s="12"/>
    </row>
    <row r="34" spans="1:11" ht="11.25" customHeight="1" x14ac:dyDescent="0.3">
      <c r="A34" s="382" t="s">
        <v>135</v>
      </c>
      <c r="B34" s="382" t="s">
        <v>140</v>
      </c>
      <c r="C34" s="384"/>
      <c r="D34" s="357" t="s">
        <v>406</v>
      </c>
      <c r="E34" s="357" t="s">
        <v>405</v>
      </c>
      <c r="F34" s="386" t="s">
        <v>321</v>
      </c>
      <c r="G34" s="372" t="s">
        <v>172</v>
      </c>
    </row>
    <row r="35" spans="1:11" x14ac:dyDescent="0.3">
      <c r="A35" s="383"/>
      <c r="B35" s="383"/>
      <c r="C35" s="385"/>
      <c r="D35" s="358"/>
      <c r="E35" s="358"/>
      <c r="F35" s="387"/>
      <c r="G35" s="373"/>
    </row>
    <row r="36" spans="1:11" ht="15" customHeight="1" x14ac:dyDescent="0.3">
      <c r="A36" s="377" t="s">
        <v>180</v>
      </c>
      <c r="B36" s="375" t="s">
        <v>467</v>
      </c>
      <c r="C36" s="29" t="s">
        <v>179</v>
      </c>
      <c r="D36" s="209">
        <v>0</v>
      </c>
      <c r="E36" s="209">
        <v>0</v>
      </c>
      <c r="F36" s="209">
        <v>0</v>
      </c>
      <c r="G36" s="29">
        <f t="shared" ref="G36:G41" si="4">SUM(E36:F36)</f>
        <v>0</v>
      </c>
    </row>
    <row r="37" spans="1:11" ht="15" customHeight="1" x14ac:dyDescent="0.3">
      <c r="A37" s="378"/>
      <c r="B37" s="375"/>
      <c r="C37" s="29" t="s">
        <v>176</v>
      </c>
      <c r="D37" s="210">
        <v>0</v>
      </c>
      <c r="E37" s="210">
        <v>0</v>
      </c>
      <c r="F37" s="210">
        <v>0</v>
      </c>
      <c r="G37" s="35">
        <f t="shared" si="4"/>
        <v>0</v>
      </c>
    </row>
    <row r="38" spans="1:11" ht="15" customHeight="1" x14ac:dyDescent="0.3">
      <c r="A38" s="377" t="s">
        <v>181</v>
      </c>
      <c r="B38" s="375" t="s">
        <v>177</v>
      </c>
      <c r="C38" s="29" t="s">
        <v>179</v>
      </c>
      <c r="D38" s="209">
        <v>0</v>
      </c>
      <c r="E38" s="209">
        <v>0</v>
      </c>
      <c r="F38" s="209">
        <v>0</v>
      </c>
      <c r="G38" s="29">
        <f t="shared" si="4"/>
        <v>0</v>
      </c>
    </row>
    <row r="39" spans="1:11" ht="15" customHeight="1" x14ac:dyDescent="0.3">
      <c r="A39" s="378"/>
      <c r="B39" s="375"/>
      <c r="C39" s="29" t="s">
        <v>176</v>
      </c>
      <c r="D39" s="210">
        <v>0</v>
      </c>
      <c r="E39" s="210">
        <v>0</v>
      </c>
      <c r="F39" s="210">
        <v>0</v>
      </c>
      <c r="G39" s="35">
        <f t="shared" si="4"/>
        <v>0</v>
      </c>
    </row>
    <row r="40" spans="1:11" ht="15" customHeight="1" x14ac:dyDescent="0.3">
      <c r="A40" s="377" t="s">
        <v>182</v>
      </c>
      <c r="B40" s="375" t="s">
        <v>178</v>
      </c>
      <c r="C40" s="29" t="s">
        <v>179</v>
      </c>
      <c r="D40" s="209">
        <v>0</v>
      </c>
      <c r="E40" s="209">
        <v>0</v>
      </c>
      <c r="F40" s="209">
        <v>0</v>
      </c>
      <c r="G40" s="29">
        <f t="shared" si="4"/>
        <v>0</v>
      </c>
      <c r="J40" s="204" t="s">
        <v>363</v>
      </c>
      <c r="K40" s="201">
        <f>' Bilans zał.5 Rozp.'!C38</f>
        <v>0</v>
      </c>
    </row>
    <row r="41" spans="1:11" ht="15" customHeight="1" x14ac:dyDescent="0.3">
      <c r="A41" s="378"/>
      <c r="B41" s="375"/>
      <c r="C41" s="29" t="s">
        <v>176</v>
      </c>
      <c r="D41" s="210">
        <v>0</v>
      </c>
      <c r="E41" s="210">
        <v>0</v>
      </c>
      <c r="F41" s="210">
        <v>0</v>
      </c>
      <c r="G41" s="35">
        <f t="shared" si="4"/>
        <v>0</v>
      </c>
      <c r="J41" s="204" t="s">
        <v>322</v>
      </c>
      <c r="K41" s="201">
        <f>K40-K37</f>
        <v>0</v>
      </c>
    </row>
    <row r="42" spans="1:11" ht="15" customHeight="1" x14ac:dyDescent="0.3">
      <c r="A42" s="379" t="s">
        <v>183</v>
      </c>
      <c r="B42" s="381" t="s">
        <v>468</v>
      </c>
      <c r="C42" s="89" t="s">
        <v>179</v>
      </c>
      <c r="D42" s="89">
        <f t="shared" ref="D42:G43" si="5">D36+D38-D40</f>
        <v>0</v>
      </c>
      <c r="E42" s="202">
        <f t="shared" si="5"/>
        <v>0</v>
      </c>
      <c r="F42" s="202">
        <f t="shared" si="5"/>
        <v>0</v>
      </c>
      <c r="G42" s="89">
        <f t="shared" si="5"/>
        <v>0</v>
      </c>
      <c r="J42" s="55"/>
      <c r="K42" s="55"/>
    </row>
    <row r="43" spans="1:11" ht="15" customHeight="1" x14ac:dyDescent="0.3">
      <c r="A43" s="380"/>
      <c r="B43" s="381"/>
      <c r="C43" s="89" t="s">
        <v>176</v>
      </c>
      <c r="D43" s="87">
        <f t="shared" si="5"/>
        <v>0</v>
      </c>
      <c r="E43" s="203">
        <f t="shared" si="5"/>
        <v>0</v>
      </c>
      <c r="F43" s="203">
        <f t="shared" si="5"/>
        <v>0</v>
      </c>
      <c r="G43" s="87">
        <f t="shared" si="5"/>
        <v>0</v>
      </c>
      <c r="J43" s="204" t="s">
        <v>364</v>
      </c>
      <c r="K43" s="201">
        <f>' Bilans zał.5 Rozp.'!C39</f>
        <v>0</v>
      </c>
    </row>
    <row r="44" spans="1:11" ht="15" customHeight="1" x14ac:dyDescent="0.3">
      <c r="D44" s="55"/>
      <c r="J44" s="204" t="s">
        <v>322</v>
      </c>
      <c r="K44" s="201">
        <f>K43-K40</f>
        <v>0</v>
      </c>
    </row>
    <row r="45" spans="1:11" x14ac:dyDescent="0.3">
      <c r="E45" s="40"/>
      <c r="F45" s="40"/>
      <c r="G45" s="40"/>
    </row>
    <row r="46" spans="1:11" x14ac:dyDescent="0.3">
      <c r="D46" s="40"/>
    </row>
    <row r="47" spans="1:11" x14ac:dyDescent="0.3">
      <c r="E47" s="40"/>
      <c r="F47" s="40"/>
      <c r="G47" s="40"/>
    </row>
    <row r="48" spans="1:11" x14ac:dyDescent="0.3">
      <c r="D48" s="40"/>
    </row>
    <row r="49" spans="4:7" x14ac:dyDescent="0.3">
      <c r="E49" s="40"/>
      <c r="F49" s="40"/>
      <c r="G49" s="40"/>
    </row>
    <row r="50" spans="4:7" x14ac:dyDescent="0.3">
      <c r="D50" s="40"/>
      <c r="E50" s="205"/>
      <c r="F50" s="205"/>
      <c r="G50" s="206"/>
    </row>
    <row r="51" spans="4:7" x14ac:dyDescent="0.3">
      <c r="D51" s="206"/>
      <c r="E51" s="207"/>
      <c r="F51" s="207"/>
      <c r="G51" s="208"/>
    </row>
    <row r="52" spans="4:7" x14ac:dyDescent="0.3">
      <c r="D52" s="208"/>
    </row>
    <row r="53" spans="4:7" x14ac:dyDescent="0.3">
      <c r="D53" s="55"/>
    </row>
  </sheetData>
  <sheetProtection password="CB4A" sheet="1" objects="1" scenarios="1"/>
  <mergeCells count="24">
    <mergeCell ref="A42:A43"/>
    <mergeCell ref="B42:B43"/>
    <mergeCell ref="A36:A37"/>
    <mergeCell ref="B36:B37"/>
    <mergeCell ref="A38:A39"/>
    <mergeCell ref="B38:B39"/>
    <mergeCell ref="A40:A41"/>
    <mergeCell ref="B40:B41"/>
    <mergeCell ref="G34:G35"/>
    <mergeCell ref="B33:G33"/>
    <mergeCell ref="B22:B23"/>
    <mergeCell ref="B19:C19"/>
    <mergeCell ref="A22:A23"/>
    <mergeCell ref="A24:A25"/>
    <mergeCell ref="A26:A27"/>
    <mergeCell ref="B20:B21"/>
    <mergeCell ref="A20:A21"/>
    <mergeCell ref="B24:B25"/>
    <mergeCell ref="B26:B27"/>
    <mergeCell ref="A34:A35"/>
    <mergeCell ref="B34:C35"/>
    <mergeCell ref="D34:D35"/>
    <mergeCell ref="E34:E35"/>
    <mergeCell ref="F34:F3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colBreaks count="1" manualBreakCount="1">
    <brk id="9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Nazwane zakresy</vt:lpstr>
      </vt:variant>
      <vt:variant>
        <vt:i4>17</vt:i4>
      </vt:variant>
    </vt:vector>
  </HeadingPairs>
  <TitlesOfParts>
    <vt:vector size="37" baseType="lpstr">
      <vt:lpstr> Bilans zał.5 Rozp.</vt:lpstr>
      <vt:lpstr>RZiS zał.10 Rozp.</vt:lpstr>
      <vt:lpstr>ZZF zał.11 Rozp.</vt:lpstr>
      <vt:lpstr>Spis treści</vt:lpstr>
      <vt:lpstr>wprowadzenie 1.1 - 3</vt:lpstr>
      <vt:lpstr>wprowadzenie 4 - 5</vt:lpstr>
      <vt:lpstr>1.1</vt:lpstr>
      <vt:lpstr>1.2 -1.4</vt:lpstr>
      <vt:lpstr>1.5 - 1.6</vt:lpstr>
      <vt:lpstr>1.7</vt:lpstr>
      <vt:lpstr>1.8 - 1.10</vt:lpstr>
      <vt:lpstr>1.11 - 1.12</vt:lpstr>
      <vt:lpstr>1.13</vt:lpstr>
      <vt:lpstr>1.14 - 1.16</vt:lpstr>
      <vt:lpstr>2.1 - 2.3</vt:lpstr>
      <vt:lpstr>2.4 - 2.5 i 3</vt:lpstr>
      <vt:lpstr>D 1.1.</vt:lpstr>
      <vt:lpstr>D 1.2</vt:lpstr>
      <vt:lpstr> D 1.3</vt:lpstr>
      <vt:lpstr>D 1.4</vt:lpstr>
      <vt:lpstr>' Bilans zał.5 Rozp.'!Obszar_wydruku</vt:lpstr>
      <vt:lpstr>' D 1.3'!Obszar_wydruku</vt:lpstr>
      <vt:lpstr>'1.1'!Obszar_wydruku</vt:lpstr>
      <vt:lpstr>'1.13'!Obszar_wydruku</vt:lpstr>
      <vt:lpstr>'1.2 -1.4'!Obszar_wydruku</vt:lpstr>
      <vt:lpstr>'1.5 - 1.6'!Obszar_wydruku</vt:lpstr>
      <vt:lpstr>'1.7'!Obszar_wydruku</vt:lpstr>
      <vt:lpstr>'1.8 - 1.10'!Obszar_wydruku</vt:lpstr>
      <vt:lpstr>'2.1 - 2.3'!Obszar_wydruku</vt:lpstr>
      <vt:lpstr>'2.4 - 2.5 i 3'!Obszar_wydruku</vt:lpstr>
      <vt:lpstr>'D 1.1.'!Obszar_wydruku</vt:lpstr>
      <vt:lpstr>'D 1.2'!Obszar_wydruku</vt:lpstr>
      <vt:lpstr>'D 1.4'!Obszar_wydruku</vt:lpstr>
      <vt:lpstr>'RZiS zał.10 Rozp.'!Obszar_wydruku</vt:lpstr>
      <vt:lpstr>'Spis treści'!Obszar_wydruku</vt:lpstr>
      <vt:lpstr>'wprowadzenie 4 - 5'!Obszar_wydruku</vt:lpstr>
      <vt:lpstr>'ZZF zał.11 Rozp.'!Obszar_wydruku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Marszałkowski Woj. Śl.</dc:creator>
  <cp:lastModifiedBy>Elżbieta Czekała</cp:lastModifiedBy>
  <cp:lastPrinted>2025-04-07T09:43:43Z</cp:lastPrinted>
  <dcterms:created xsi:type="dcterms:W3CDTF">2018-07-16T10:32:26Z</dcterms:created>
  <dcterms:modified xsi:type="dcterms:W3CDTF">2025-04-07T10:22:39Z</dcterms:modified>
</cp:coreProperties>
</file>